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50840\Box\11108_10_庁内用\財政係\財政係\06_財政係その他\08_財政状況資料集\R4\23_HP公表（２回目）\"/>
    </mc:Choice>
  </mc:AlternateContent>
  <bookViews>
    <workbookView xWindow="0" yWindow="0" windowWidth="15360" windowHeight="7632" tabRatio="67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W38" i="10"/>
  <c r="BW39" i="10" s="1"/>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<sst xmlns="http://schemas.openxmlformats.org/spreadsheetml/2006/main" count="1157" uniqueCount="597">
  <si>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</si>
  <si>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</si>
  <si>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</si>
  <si>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</si>
  <si>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</si>
  <si>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</si>
  <si>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</si>
  <si>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</si>
  <si>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</si>
  <si>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</si>
  <si>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</si>
  <si>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</si>
  <si>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</si>
  <si>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</si>
  <si>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</si>
  <si>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</si>
  <si>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</si>
  <si>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</si>
  <si>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</si>
  <si>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</si>
  <si>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</si>
  <si>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</si>
  <si>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</si>
  <si>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</si>
  <si>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</si>
  <si>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</si>
  <si>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</si>
  <si>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</si>
  <si>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</si>
  <si>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</si>
  <si>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</si>
  <si>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</si>
  <si>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</si>
  <si>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</si>
  <si>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</si>
  <si>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</si>
  <si>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</si>
  <si>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</si>
  <si>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</si>
  <si>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</si>
  <si>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</si>
  <si>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</si>
  <si>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</si>
  <si>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</si>
  <si>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</si>
  <si>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</si>
  <si>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</si>
  <si>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</si>
  <si>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</si>
  <si>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</si>
  <si>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</si>
  <si>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</si>
  <si>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</si>
  <si>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</si>
  <si>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</si>
  <si>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</si>
  <si>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</si>
  <si>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</si>
  <si>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</si>
  <si>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</si>
  <si>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</si>
  <si>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</si>
  <si>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</si>
  <si>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</si>
  <si>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</si>
  <si>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</si>
  <si>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</si>
  <si>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</si>
  <si>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</si>
  <si>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</si>
  <si>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</si>
  <si>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</si>
  <si>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</si>
  <si>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</si>
  <si>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</si>
  <si>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</si>
  <si>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</si>
  <si>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</si>
  <si>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</si>
  <si>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</si>
  <si>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</si>
  <si>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</si>
  <si>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</si>
  <si>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</si>
  <si>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</si>
  <si>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</si>
  <si>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</si>
  <si>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</si>
  <si>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</si>
  <si>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</si>
  <si>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</si>
  <si>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</si>
  <si>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</si>
  <si>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</si>
  <si>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</si>
  <si>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</si>
  <si>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</si>
  <si>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</si>
  <si>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八百津町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</si>
  <si>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</si>
  <si>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</si>
  <si>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</si>
  <si>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</si>
  <si>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</si>
  <si>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</si>
  <si>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</si>
  <si>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</si>
  <si>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</si>
  <si>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</si>
  <si>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</si>
  <si>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</si>
  <si>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</si>
  <si>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</si>
  <si>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</si>
  <si>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</si>
  <si>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</si>
  <si>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</si>
  <si>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</si>
  <si>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</si>
  <si>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</si>
  <si>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</si>
  <si>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</si>
  <si>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</si>
  <si>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</si>
  <si>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</si>
  <si>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</si>
  <si>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</si>
  <si>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</si>
  <si>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</si>
  <si>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</si>
  <si>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</si>
  <si>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</si>
  <si>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</si>
  <si>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</si>
  <si>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</si>
  <si>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</si>
  <si>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</si>
  <si>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</si>
  <si>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</si>
  <si>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</si>
  <si>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</si>
  <si>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</si>
  <si>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</si>
  <si>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</si>
  <si>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</si>
  <si>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</si>
  <si>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</si>
  <si>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</si>
  <si>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</si>
  <si>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</si>
  <si>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</si>
  <si>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</si>
  <si>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</si>
  <si>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</si>
  <si>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</si>
  <si>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</si>
  <si>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</si>
  <si>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</si>
  <si>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</si>
  <si>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</si>
  <si>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</si>
  <si>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</si>
  <si>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</si>
  <si>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</si>
  <si>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</si>
  <si>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</si>
  <si>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</si>
  <si>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</si>
  <si>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</si>
  <si>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</si>
  <si>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</si>
  <si>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</si>
  <si>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</si>
  <si>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</si>
  <si>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</si>
  <si>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</si>
  <si>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</si>
  <si>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</si>
  <si>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</si>
  <si>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</si>
  <si>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</si>
  <si>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</si>
  <si>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</si>
  <si>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</si>
  <si>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</si>
  <si>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</si>
  <si>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</si>
  <si>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</si>
  <si>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</si>
  <si>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</si>
  <si>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</si>
  <si>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</si>
  <si>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</si>
  <si>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</si>
  <si>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</si>
  <si>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</si>
  <si>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</si>
  <si>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</si>
  <si>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</si>
  <si>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</si>
  <si>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</si>
  <si>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</si>
  <si>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</si>
  <si>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</si>
  <si>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</si>
  <si>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</si>
  <si>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</si>
  <si>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</si>
  <si>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</si>
  <si>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</si>
  <si>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</si>
  <si>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岐阜県八百津町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</si>
  <si>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</si>
  <si>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</si>
  <si>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</si>
  <si>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</si>
  <si>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</si>
  <si>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</si>
  <si>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</si>
  <si>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</si>
  <si>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</si>
  <si>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</si>
  <si>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</si>
  <si>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</si>
  <si>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</si>
  <si>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</si>
  <si>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</si>
  <si>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</si>
  <si>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</si>
  <si>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</si>
  <si>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</si>
  <si>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</si>
  <si>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</si>
  <si>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</si>
  <si>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</si>
  <si>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</si>
  <si>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</si>
  <si>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</si>
  <si>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</si>
  <si>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</si>
  <si>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</si>
  <si>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</si>
  <si>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</si>
  <si>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</si>
  <si>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</si>
  <si>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</si>
  <si>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</si>
  <si>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</si>
  <si>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</si>
  <si>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</si>
  <si>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</si>
  <si>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</si>
  <si>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</si>
  <si>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</si>
  <si>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</si>
  <si>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</si>
  <si>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</si>
  <si>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</si>
  <si>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</si>
  <si>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</si>
  <si>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</si>
  <si>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</si>
  <si>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</si>
  <si>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</si>
  <si>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</si>
  <si>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</si>
  <si>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</si>
  <si>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</si>
  <si>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</si>
  <si>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</si>
  <si>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</si>
  <si>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</si>
  <si>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</si>
  <si>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</si>
  <si>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</si>
  <si>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</si>
  <si>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</si>
  <si>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</si>
  <si>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</si>
  <si>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</si>
  <si>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</si>
  <si>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</si>
  <si>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</si>
  <si>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</si>
  <si>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</si>
  <si>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</si>
  <si>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</si>
  <si>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</si>
  <si>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</si>
  <si>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</si>
  <si>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</si>
  <si>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</si>
  <si>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</si>
  <si>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</si>
  <si>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</si>
  <si>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</si>
  <si>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</si>
  <si>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</si>
  <si>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</si>
  <si>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</si>
  <si>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</si>
  <si>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</si>
  <si>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</si>
  <si>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</si>
  <si>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</si>
  <si>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</si>
  <si>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</si>
  <si>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</si>
  <si>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</si>
  <si>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</si>
  <si>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</si>
  <si>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</si>
  <si>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</si>
  <si>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</si>
  <si>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</si>
  <si>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</si>
  <si>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</si>
  <si>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</si>
  <si>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</si>
  <si>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</si>
  <si>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</si>
  <si>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</si>
  <si>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</si>
  <si>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</si>
  <si>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</si>
  <si>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</si>
  <si>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</si>
  <si>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</si>
  <si>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</si>
  <si>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</si>
  <si>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</si>
  <si>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</si>
  <si>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</si>
  <si>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</si>
  <si>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</si>
  <si>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</si>
  <si>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</si>
  <si>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</si>
  <si>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</si>
  <si>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</si>
  <si>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</si>
  <si>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</si>
  <si>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</si>
  <si>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</si>
  <si>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</si>
  <si>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</si>
  <si>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</si>
  <si>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</si>
  <si>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</si>
  <si>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</si>
  <si>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</si>
  <si>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</si>
  <si>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</si>
  <si>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</si>
  <si>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</si>
  <si>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</si>
  <si>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</si>
  <si>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</si>
  <si>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</si>
  <si>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</si>
  <si>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</si>
  <si>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</si>
  <si>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</si>
  <si>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</si>
  <si>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</si>
  <si>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</si>
  <si>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岐阜県八百津町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</si>
  <si>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</si>
  <si>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</si>
  <si>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</si>
  <si>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</si>
  <si>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</si>
  <si>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</si>
  <si>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</si>
  <si>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</si>
  <si>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</si>
  <si>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</si>
  <si>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</si>
  <si>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</si>
  <si>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</si>
  <si>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</si>
  <si>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</si>
  <si>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</si>
  <si>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</si>
  <si>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</si>
  <si>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</si>
  <si>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</si>
  <si>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</si>
  <si>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</si>
  <si>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</si>
  <si>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</si>
  <si>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</si>
  <si>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</si>
  <si>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</si>
  <si>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</si>
  <si>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</si>
  <si>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</si>
  <si>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</si>
  <si>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</si>
  <si>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</si>
  <si>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</si>
  <si>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</si>
  <si>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</si>
  <si>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</si>
  <si>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</si>
  <si>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</si>
  <si>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</si>
  <si>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</si>
  <si>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</si>
  <si>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</si>
  <si>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</si>
  <si>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</si>
  <si>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</si>
  <si>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</si>
  <si>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</si>
  <si>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</si>
  <si>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</si>
  <si>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</si>
  <si>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</si>
  <si>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</si>
  <si>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</si>
  <si>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</si>
  <si>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</si>
  <si>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</si>
  <si>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</si>
  <si>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</si>
  <si>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</si>
  <si>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</si>
  <si>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</si>
  <si>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</si>
  <si>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</si>
  <si>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</si>
  <si>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</si>
  <si>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</si>
  <si>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</si>
  <si>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</si>
  <si>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</si>
  <si>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</si>
  <si>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</si>
  <si>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</si>
  <si>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</si>
  <si>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</si>
  <si>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</si>
  <si>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</si>
  <si>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</si>
  <si>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</si>
  <si>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</si>
  <si>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</si>
  <si>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</si>
  <si>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</si>
  <si>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</si>
  <si>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</si>
  <si>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</si>
  <si>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</si>
  <si>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</si>
  <si>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</si>
  <si>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</si>
  <si>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</si>
  <si>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</si>
  <si>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</si>
  <si>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</si>
  <si>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</si>
  <si>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</si>
  <si>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</si>
  <si>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</si>
  <si>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</si>
  <si>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</si>
  <si>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</si>
  <si>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</si>
  <si>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</si>
  <si>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</si>
  <si>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</si>
  <si>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</si>
  <si>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</si>
  <si>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</si>
  <si>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</si>
  <si>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</si>
  <si>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</si>
  <si>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</si>
  <si>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</si>
  <si>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</si>
  <si>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</si>
  <si>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</si>
  <si>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</si>
  <si>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</si>
  <si>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</si>
  <si>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</si>
  <si>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</si>
  <si>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</si>
  <si>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</si>
  <si>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</si>
  <si>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</si>
  <si>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</si>
  <si>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</si>
  <si>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</si>
  <si>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</si>
  <si>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</si>
  <si>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</si>
  <si>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</si>
  <si>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</si>
  <si>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</si>
  <si>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</si>
  <si>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</si>
  <si>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</si>
  <si>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</si>
  <si>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</si>
  <si>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</si>
  <si>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</si>
  <si>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</si>
  <si>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</si>
  <si>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</si>
  <si>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</si>
  <si>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</si>
  <si>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</si>
  <si>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</si>
  <si>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</si>
  <si>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</si>
  <si>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</si>
  <si>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</si>
  <si>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</si>
  <si>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</si>
  <si>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</si>
  <si>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</si>
  <si>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</si>
  <si>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</si>
  <si>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</si>
  <si>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</si>
  <si>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</si>
  <si>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</si>
  <si>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</si>
  <si>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</si>
  <si>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</si>
  <si>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</si>
  <si>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</si>
  <si>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</si>
  <si>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</si>
  <si>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</si>
  <si>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</si>
  <si>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</si>
  <si>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</si>
  <si>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</si>
  <si>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</si>
  <si>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</si>
  <si>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</si>
  <si>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</si>
  <si>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</si>
  <si>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</si>
  <si>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</si>
  <si>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</si>
  <si>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</si>
  <si>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</si>
  <si>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</si>
  <si>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</si>
  <si>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</si>
  <si>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</si>
  <si>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0.48</t>
  </si>
  <si>
    <t>水道事業会計</t>
  </si>
  <si>
    <t>一般会計</t>
  </si>
  <si>
    <t>介護保険特別会計</t>
  </si>
  <si>
    <t>国民健康保険特別会計</t>
  </si>
  <si>
    <t>下水道事業会計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</si>
  <si>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</si>
  <si>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</si>
  <si>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</si>
  <si>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</si>
  <si>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</si>
  <si>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</si>
  <si>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</si>
  <si>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</si>
  <si>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</si>
  <si>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</si>
  <si>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可茂衛生施設利用組合</t>
    <rPh sb="0" eb="2">
      <t>カモ</t>
    </rPh>
    <rPh sb="2" eb="4">
      <t>エイセイ</t>
    </rPh>
    <rPh sb="4" eb="6">
      <t>シセツ</t>
    </rPh>
    <rPh sb="6" eb="10">
      <t>リヨウクミアイ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</si>
  <si>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</si>
  <si>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2">
      <t>タイショクテアテ</t>
    </rPh>
    <rPh sb="12" eb="14">
      <t>クミアイ</t>
    </rPh>
    <phoneticPr fontId="2"/>
  </si>
  <si>
    <t>可茂消防事務組合</t>
    <rPh sb="0" eb="2">
      <t>カモ</t>
    </rPh>
    <rPh sb="2" eb="4">
      <t>ショウボウ</t>
    </rPh>
    <rPh sb="4" eb="8">
      <t>ジムクミアイ</t>
    </rPh>
    <phoneticPr fontId="2"/>
  </si>
  <si>
    <t>後期高齢者医療連合（特別会計分）</t>
    <rPh sb="0" eb="5">
      <t>コウキコウレイシャ</t>
    </rPh>
    <rPh sb="5" eb="9">
      <t>イリョウレンゴウ</t>
    </rPh>
    <rPh sb="10" eb="15">
      <t>トクベツカイケイブン</t>
    </rPh>
    <phoneticPr fontId="2"/>
  </si>
  <si>
    <t>後期高齢者医療連合（一般会計分）</t>
    <rPh sb="0" eb="5">
      <t>コウキコウレイシャ</t>
    </rPh>
    <rPh sb="5" eb="9">
      <t>イリョウレンゴウ</t>
    </rPh>
    <rPh sb="10" eb="14">
      <t>イッパンカイケイ</t>
    </rPh>
    <rPh sb="14" eb="15">
      <t>ブン</t>
    </rPh>
    <phoneticPr fontId="2"/>
  </si>
  <si>
    <t>可茂公設地方卸売市場組合</t>
    <rPh sb="0" eb="2">
      <t>カモ</t>
    </rPh>
    <rPh sb="2" eb="4">
      <t>コウセツ</t>
    </rPh>
    <rPh sb="4" eb="6">
      <t>チホウ</t>
    </rPh>
    <rPh sb="6" eb="8">
      <t>オロシウリ</t>
    </rPh>
    <rPh sb="8" eb="10">
      <t>シジョウ</t>
    </rPh>
    <rPh sb="10" eb="12">
      <t>クミアイ</t>
    </rPh>
    <phoneticPr fontId="2"/>
  </si>
  <si>
    <t>明日のまちづくり基金</t>
    <rPh sb="0" eb="2">
      <t>アス</t>
    </rPh>
    <rPh sb="8" eb="10">
      <t>キキン</t>
    </rPh>
    <phoneticPr fontId="5"/>
  </si>
  <si>
    <t>地域福祉基金</t>
    <rPh sb="0" eb="6">
      <t>チイキフクシキキン</t>
    </rPh>
    <phoneticPr fontId="5"/>
  </si>
  <si>
    <t>庁舎建設基金</t>
    <rPh sb="0" eb="6">
      <t>チョウシャケンセツキキン</t>
    </rPh>
    <phoneticPr fontId="5"/>
  </si>
  <si>
    <t>新丸山ダム対策基金</t>
    <rPh sb="0" eb="3">
      <t>シンマルヤマ</t>
    </rPh>
    <rPh sb="5" eb="7">
      <t>タイサク</t>
    </rPh>
    <rPh sb="7" eb="9">
      <t>キキン</t>
    </rPh>
    <phoneticPr fontId="5"/>
  </si>
  <si>
    <t>杉原千畝記念基金</t>
    <rPh sb="0" eb="4">
      <t>スギハラチウネ</t>
    </rPh>
    <rPh sb="4" eb="8">
      <t>キネンキキン</t>
    </rPh>
    <phoneticPr fontId="5"/>
  </si>
  <si>
    <t>-</t>
    <phoneticPr fontId="2"/>
  </si>
  <si>
    <t>職員の状況 (※8)</t>
    <rPh sb="0" eb="2">
      <t>ショクイン</t>
    </rPh>
    <rPh sb="3" eb="5">
      <t>ジョウキョウ</t>
    </rPh>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</si>
  <si>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</si>
  <si>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</si>
  <si>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</si>
  <si>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</si>
  <si>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</si>
  <si>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</si>
  <si>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地方債の発行は、交付税措置のある有利なものを選択し、元金償還額以下を基本とすることで、将来負担比率は「-（表示なし）」維持している。実質公債費比率についても、類似団体平均を下回っており、今後もできる限り基本的なスタンスを維持しながら、計画的な地方債の発行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</si>
  <si>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</si>
  <si>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</si>
  <si>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</si>
  <si>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地方債の発行は、交付税措置のある有利なものを選択し、元金償還額以下を基本とすることで、将来負担比率は「-（表示なし）」維持している。一方で、有形固定資産減価償却率は類似団体の中でも高いため、公共施設管理計画に基づく、再編計画、個別施設計画に掲げる目標の達成に向けて、適正な維持管理を行っ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</si>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</sst>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94796</c:v>
                </c:pt>
                <c:pt idx="4">
                  <c:v>85942</c:v>
                </c:pt>
              </c:numCache>
            </c:numRef>
          </c:val>
          <c:smooth val="0"/>
          <c:extLst>
            <c:ext xmlns:c16="http://schemas.microsoft.com/office/drawing/2014/chart" uri="{C3380CC4-5D6E-409C-BE32-E72D297353CC}">
              <c16:uniqueId val="{00000000-C2C3-4521-90C2-5C73C383BCB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77207</c:v>
                </c:pt>
                <c:pt idx="1">
                  <c:v>126162</c:v>
                </c:pt>
                <c:pt idx="2">
                  <c:v>73111</c:v>
                </c:pt>
                <c:pt idx="3">
                  <c:v>87768</c:v>
                </c:pt>
                <c:pt idx="4">
                  <c:v>66949</c:v>
                </c:pt>
              </c:numCache>
            </c:numRef>
          </c:val>
          <c:smooth val="0"/>
          <c:extLst>
            <c:ext xmlns:c16="http://schemas.microsoft.com/office/drawing/2014/chart" uri="{C3380CC4-5D6E-409C-BE32-E72D297353CC}">
              <c16:uniqueId val="{00000001-C2C3-4521-90C2-5C73C383BCB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c:v>
                </c:pt>
                <c:pt idx="1">
                  <c:v>6.44</c:v>
                </c:pt>
                <c:pt idx="2">
                  <c:v>7.97</c:v>
                </c:pt>
                <c:pt idx="3">
                  <c:v>8.5399999999999991</c:v>
                </c:pt>
                <c:pt idx="4">
                  <c:v>9.0299999999999994</c:v>
                </c:pt>
              </c:numCache>
            </c:numRef>
          </c:val>
          <c:extLst>
            <c:ext xmlns:c16="http://schemas.microsoft.com/office/drawing/2014/chart" uri="{C3380CC4-5D6E-409C-BE32-E72D297353CC}">
              <c16:uniqueId val="{00000000-038A-415D-9D4D-FFCE54BB6B2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22.16</c:v>
                </c:pt>
                <c:pt idx="1">
                  <c:v>21.97</c:v>
                </c:pt>
                <c:pt idx="2">
                  <c:v>21.93</c:v>
                </c:pt>
                <c:pt idx="3">
                  <c:v>20.77</c:v>
                </c:pt>
                <c:pt idx="4">
                  <c:v>19.739999999999998</c:v>
                </c:pt>
              </c:numCache>
            </c:numRef>
          </c:val>
          <c:extLst>
            <c:ext xmlns:c16="http://schemas.microsoft.com/office/drawing/2014/chart" uri="{C3380CC4-5D6E-409C-BE32-E72D297353CC}">
              <c16:uniqueId val="{00000001-038A-415D-9D4D-FFCE54BB6B2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1.75</c:v>
                </c:pt>
                <c:pt idx="1">
                  <c:v>-0.48</c:v>
                </c:pt>
                <c:pt idx="2">
                  <c:v>1.57</c:v>
                </c:pt>
                <c:pt idx="3">
                  <c:v>1.25</c:v>
                </c:pt>
                <c:pt idx="4">
                  <c:v>0.96</c:v>
                </c:pt>
              </c:numCache>
            </c:numRef>
          </c:val>
          <c:smooth val="0"/>
          <c:extLst>
            <c:ext xmlns:c16="http://schemas.microsoft.com/office/drawing/2014/chart" uri="{C3380CC4-5D6E-409C-BE32-E72D297353CC}">
              <c16:uniqueId val="{00000002-038A-415D-9D4D-FFCE54BB6B2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0.02</c:v>
                </c:pt>
                <c:pt idx="2">
                  <c:v>#N/A</c:v>
                </c:pt>
                <c:pt idx="3">
                  <c:v>2.36</c:v>
                </c:pt>
                <c:pt idx="4">
                  <c:v>0</c:v>
                </c:pt>
                <c:pt idx="5">
                  <c:v>0</c:v>
                </c:pt>
                <c:pt idx="6">
                  <c:v>0</c:v>
                </c:pt>
                <c:pt idx="7">
                  <c:v>0</c:v>
                </c:pt>
                <c:pt idx="8">
                  <c:v>0</c:v>
                </c:pt>
                <c:pt idx="9">
                  <c:v>0</c:v>
                </c:pt>
              </c:numCache>
            </c:numRef>
          </c:val>
          <c:extLst>
            <c:ext xmlns:c16="http://schemas.microsoft.com/office/drawing/2014/chart" uri="{C3380CC4-5D6E-409C-BE32-E72D297353CC}">
              <c16:uniqueId val="{00000000-EEE7-4530-8DAA-0A9AF6A9464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EE7-4530-8DAA-0A9AF6A9464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EE7-4530-8DAA-0A9AF6A9464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EE7-4530-8DAA-0A9AF6A9464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c:v>
                </c:pt>
                <c:pt idx="2">
                  <c:v>#N/A</c:v>
                </c:pt>
                <c:pt idx="3">
                  <c:v>0.09</c:v>
                </c:pt>
                <c:pt idx="4">
                  <c:v>#N/A</c:v>
                </c:pt>
                <c:pt idx="5">
                  <c:v>0.12</c:v>
                </c:pt>
                <c:pt idx="6">
                  <c:v>#N/A</c:v>
                </c:pt>
                <c:pt idx="7">
                  <c:v>0.11</c:v>
                </c:pt>
                <c:pt idx="8">
                  <c:v>#N/A</c:v>
                </c:pt>
                <c:pt idx="9">
                  <c:v>0.09</c:v>
                </c:pt>
              </c:numCache>
            </c:numRef>
          </c:val>
          <c:extLst>
            <c:ext xmlns:c16="http://schemas.microsoft.com/office/drawing/2014/chart" uri="{C3380CC4-5D6E-409C-BE32-E72D297353CC}">
              <c16:uniqueId val="{00000004-EEE7-4530-8DAA-0A9AF6A9464E}"/>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#N/A</c:v>
                </c:pt>
                <c:pt idx="5">
                  <c:v>0.5</c:v>
                </c:pt>
                <c:pt idx="6">
                  <c:v>#N/A</c:v>
                </c:pt>
                <c:pt idx="7">
                  <c:v>0.42</c:v>
                </c:pt>
                <c:pt idx="8">
                  <c:v>#N/A</c:v>
                </c:pt>
                <c:pt idx="9">
                  <c:v>0.23</c:v>
                </c:pt>
              </c:numCache>
            </c:numRef>
          </c:val>
          <c:extLst>
            <c:ext xmlns:c16="http://schemas.microsoft.com/office/drawing/2014/chart" uri="{C3380CC4-5D6E-409C-BE32-E72D297353CC}">
              <c16:uniqueId val="{00000005-EEE7-4530-8DAA-0A9AF6A9464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3.34</c:v>
                </c:pt>
                <c:pt idx="2">
                  <c:v>#N/A</c:v>
                </c:pt>
                <c:pt idx="3">
                  <c:v>4.3499999999999996</c:v>
                </c:pt>
                <c:pt idx="4">
                  <c:v>#N/A</c:v>
                </c:pt>
                <c:pt idx="5">
                  <c:v>0.48</c:v>
                </c:pt>
                <c:pt idx="6">
                  <c:v>#N/A</c:v>
                </c:pt>
                <c:pt idx="7">
                  <c:v>0.95</c:v>
                </c:pt>
                <c:pt idx="8">
                  <c:v>#N/A</c:v>
                </c:pt>
                <c:pt idx="9">
                  <c:v>1.68</c:v>
                </c:pt>
              </c:numCache>
            </c:numRef>
          </c:val>
          <c:extLst>
            <c:ext xmlns:c16="http://schemas.microsoft.com/office/drawing/2014/chart" uri="{C3380CC4-5D6E-409C-BE32-E72D297353CC}">
              <c16:uniqueId val="{00000006-EEE7-4530-8DAA-0A9AF6A9464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1.37</c:v>
                </c:pt>
                <c:pt idx="2">
                  <c:v>#N/A</c:v>
                </c:pt>
                <c:pt idx="3">
                  <c:v>0.84</c:v>
                </c:pt>
                <c:pt idx="4">
                  <c:v>#N/A</c:v>
                </c:pt>
                <c:pt idx="5">
                  <c:v>0.71</c:v>
                </c:pt>
                <c:pt idx="6">
                  <c:v>#N/A</c:v>
                </c:pt>
                <c:pt idx="7">
                  <c:v>1.45</c:v>
                </c:pt>
                <c:pt idx="8">
                  <c:v>#N/A</c:v>
                </c:pt>
                <c:pt idx="9">
                  <c:v>2.75</c:v>
                </c:pt>
              </c:numCache>
            </c:numRef>
          </c:val>
          <c:extLst>
            <c:ext xmlns:c16="http://schemas.microsoft.com/office/drawing/2014/chart" uri="{C3380CC4-5D6E-409C-BE32-E72D297353CC}">
              <c16:uniqueId val="{00000007-EEE7-4530-8DAA-0A9AF6A9464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c:v>
                </c:pt>
                <c:pt idx="2">
                  <c:v>#N/A</c:v>
                </c:pt>
                <c:pt idx="3">
                  <c:v>6.43</c:v>
                </c:pt>
                <c:pt idx="4">
                  <c:v>#N/A</c:v>
                </c:pt>
                <c:pt idx="5">
                  <c:v>7.96</c:v>
                </c:pt>
                <c:pt idx="6">
                  <c:v>#N/A</c:v>
                </c:pt>
                <c:pt idx="7">
                  <c:v>8.5299999999999994</c:v>
                </c:pt>
                <c:pt idx="8">
                  <c:v>#N/A</c:v>
                </c:pt>
                <c:pt idx="9">
                  <c:v>9.0299999999999994</c:v>
                </c:pt>
              </c:numCache>
            </c:numRef>
          </c:val>
          <c:extLst>
            <c:ext xmlns:c16="http://schemas.microsoft.com/office/drawing/2014/chart" uri="{C3380CC4-5D6E-409C-BE32-E72D297353CC}">
              <c16:uniqueId val="{00000008-EEE7-4530-8DAA-0A9AF6A9464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13.63</c:v>
                </c:pt>
                <c:pt idx="2">
                  <c:v>#N/A</c:v>
                </c:pt>
                <c:pt idx="3">
                  <c:v>12.15</c:v>
                </c:pt>
                <c:pt idx="4">
                  <c:v>#N/A</c:v>
                </c:pt>
                <c:pt idx="5">
                  <c:v>15.62</c:v>
                </c:pt>
                <c:pt idx="6">
                  <c:v>#N/A</c:v>
                </c:pt>
                <c:pt idx="7">
                  <c:v>14.88</c:v>
                </c:pt>
                <c:pt idx="8">
                  <c:v>#N/A</c:v>
                </c:pt>
                <c:pt idx="9">
                  <c:v>14.95</c:v>
                </c:pt>
              </c:numCache>
            </c:numRef>
          </c:val>
          <c:extLst>
            <c:ext xmlns:c16="http://schemas.microsoft.com/office/drawing/2014/chart" uri="{C3380CC4-5D6E-409C-BE32-E72D297353CC}">
              <c16:uniqueId val="{00000009-EEE7-4530-8DAA-0A9AF6A9464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546</c:v>
                </c:pt>
                <c:pt idx="5">
                  <c:v>544</c:v>
                </c:pt>
                <c:pt idx="8">
                  <c:v>533</c:v>
                </c:pt>
                <c:pt idx="11">
                  <c:v>547</c:v>
                </c:pt>
                <c:pt idx="14">
                  <c:v>536</c:v>
                </c:pt>
              </c:numCache>
            </c:numRef>
          </c:val>
          <c:extLst>
            <c:ext xmlns:c16="http://schemas.microsoft.com/office/drawing/2014/chart" uri="{C3380CC4-5D6E-409C-BE32-E72D297353CC}">
              <c16:uniqueId val="{00000000-CD29-469D-8069-9402F94AE68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D29-469D-8069-9402F94AE68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D29-469D-8069-9402F94AE68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19</c:v>
                </c:pt>
                <c:pt idx="3">
                  <c:v>12</c:v>
                </c:pt>
                <c:pt idx="6">
                  <c:v>22</c:v>
                </c:pt>
                <c:pt idx="9">
                  <c:v>24</c:v>
                </c:pt>
                <c:pt idx="12">
                  <c:v>30</c:v>
                </c:pt>
              </c:numCache>
            </c:numRef>
          </c:val>
          <c:extLst>
            <c:ext xmlns:c16="http://schemas.microsoft.com/office/drawing/2014/chart" uri="{C3380CC4-5D6E-409C-BE32-E72D297353CC}">
              <c16:uniqueId val="{00000003-CD29-469D-8069-9402F94AE68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289</c:v>
                </c:pt>
                <c:pt idx="3">
                  <c:v>243</c:v>
                </c:pt>
                <c:pt idx="6">
                  <c:v>264</c:v>
                </c:pt>
                <c:pt idx="9">
                  <c:v>218</c:v>
                </c:pt>
                <c:pt idx="12">
                  <c:v>189</c:v>
                </c:pt>
              </c:numCache>
            </c:numRef>
          </c:val>
          <c:extLst>
            <c:ext xmlns:c16="http://schemas.microsoft.com/office/drawing/2014/chart" uri="{C3380CC4-5D6E-409C-BE32-E72D297353CC}">
              <c16:uniqueId val="{00000004-CD29-469D-8069-9402F94AE68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D29-469D-8069-9402F94AE68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D29-469D-8069-9402F94AE68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506</c:v>
                </c:pt>
                <c:pt idx="3">
                  <c:v>466</c:v>
                </c:pt>
                <c:pt idx="6">
                  <c:v>464</c:v>
                </c:pt>
                <c:pt idx="9">
                  <c:v>479</c:v>
                </c:pt>
                <c:pt idx="12">
                  <c:v>435</c:v>
                </c:pt>
              </c:numCache>
            </c:numRef>
          </c:val>
          <c:extLst>
            <c:ext xmlns:c16="http://schemas.microsoft.com/office/drawing/2014/chart" uri="{C3380CC4-5D6E-409C-BE32-E72D297353CC}">
              <c16:uniqueId val="{00000007-CD29-469D-8069-9402F94AE68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268</c:v>
                </c:pt>
                <c:pt idx="2">
                  <c:v>#N/A</c:v>
                </c:pt>
                <c:pt idx="3">
                  <c:v>#N/A</c:v>
                </c:pt>
                <c:pt idx="4">
                  <c:v>177</c:v>
                </c:pt>
                <c:pt idx="5">
                  <c:v>#N/A</c:v>
                </c:pt>
                <c:pt idx="6">
                  <c:v>#N/A</c:v>
                </c:pt>
                <c:pt idx="7">
                  <c:v>217</c:v>
                </c:pt>
                <c:pt idx="8">
                  <c:v>#N/A</c:v>
                </c:pt>
                <c:pt idx="9">
                  <c:v>#N/A</c:v>
                </c:pt>
                <c:pt idx="10">
                  <c:v>174</c:v>
                </c:pt>
                <c:pt idx="11">
                  <c:v>#N/A</c:v>
                </c:pt>
                <c:pt idx="12">
                  <c:v>#N/A</c:v>
                </c:pt>
                <c:pt idx="13">
                  <c:v>118</c:v>
                </c:pt>
                <c:pt idx="14">
                  <c:v>#N/A</c:v>
                </c:pt>
              </c:numCache>
            </c:numRef>
          </c:val>
          <c:smooth val="0"/>
          <c:extLst>
            <c:ext xmlns:c16="http://schemas.microsoft.com/office/drawing/2014/chart" uri="{C3380CC4-5D6E-409C-BE32-E72D297353CC}">
              <c16:uniqueId val="{00000008-CD29-469D-8069-9402F94AE68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5209</c:v>
                </c:pt>
                <c:pt idx="5">
                  <c:v>5303</c:v>
                </c:pt>
                <c:pt idx="8">
                  <c:v>5160</c:v>
                </c:pt>
                <c:pt idx="11">
                  <c:v>5051</c:v>
                </c:pt>
                <c:pt idx="14">
                  <c:v>5028</c:v>
                </c:pt>
              </c:numCache>
            </c:numRef>
          </c:val>
          <c:extLst>
            <c:ext xmlns:c16="http://schemas.microsoft.com/office/drawing/2014/chart" uri="{C3380CC4-5D6E-409C-BE32-E72D297353CC}">
              <c16:uniqueId val="{00000000-60DD-43B5-AB8A-5C070525A89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115</c:v>
                </c:pt>
                <c:pt idx="5">
                  <c:v>84</c:v>
                </c:pt>
                <c:pt idx="8">
                  <c:v>59</c:v>
                </c:pt>
                <c:pt idx="11">
                  <c:v>38</c:v>
                </c:pt>
                <c:pt idx="14">
                  <c:v>22</c:v>
                </c:pt>
              </c:numCache>
            </c:numRef>
          </c:val>
          <c:extLst>
            <c:ext xmlns:c16="http://schemas.microsoft.com/office/drawing/2014/chart" uri="{C3380CC4-5D6E-409C-BE32-E72D297353CC}">
              <c16:uniqueId val="{00000001-60DD-43B5-AB8A-5C070525A89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2432</c:v>
                </c:pt>
                <c:pt idx="5">
                  <c:v>2413</c:v>
                </c:pt>
                <c:pt idx="8">
                  <c:v>2609</c:v>
                </c:pt>
                <c:pt idx="11">
                  <c:v>2910</c:v>
                </c:pt>
                <c:pt idx="14">
                  <c:v>3751</c:v>
                </c:pt>
              </c:numCache>
            </c:numRef>
          </c:val>
          <c:extLst>
            <c:ext xmlns:c16="http://schemas.microsoft.com/office/drawing/2014/chart" uri="{C3380CC4-5D6E-409C-BE32-E72D297353CC}">
              <c16:uniqueId val="{00000002-60DD-43B5-AB8A-5C070525A89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0DD-43B5-AB8A-5C070525A89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0DD-43B5-AB8A-5C070525A89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DD-43B5-AB8A-5C070525A89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1302</c:v>
                </c:pt>
                <c:pt idx="3">
                  <c:v>1263</c:v>
                </c:pt>
                <c:pt idx="6">
                  <c:v>1284</c:v>
                </c:pt>
                <c:pt idx="9">
                  <c:v>1268</c:v>
                </c:pt>
                <c:pt idx="12">
                  <c:v>1235</c:v>
                </c:pt>
              </c:numCache>
            </c:numRef>
          </c:val>
          <c:extLst>
            <c:ext xmlns:c16="http://schemas.microsoft.com/office/drawing/2014/chart" uri="{C3380CC4-5D6E-409C-BE32-E72D297353CC}">
              <c16:uniqueId val="{00000006-60DD-43B5-AB8A-5C070525A89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62</c:v>
                </c:pt>
                <c:pt idx="3">
                  <c:v>234</c:v>
                </c:pt>
                <c:pt idx="6">
                  <c:v>219</c:v>
                </c:pt>
                <c:pt idx="9">
                  <c:v>234</c:v>
                </c:pt>
                <c:pt idx="12">
                  <c:v>222</c:v>
                </c:pt>
              </c:numCache>
            </c:numRef>
          </c:val>
          <c:extLst>
            <c:ext xmlns:c16="http://schemas.microsoft.com/office/drawing/2014/chart" uri="{C3380CC4-5D6E-409C-BE32-E72D297353CC}">
              <c16:uniqueId val="{00000007-60DD-43B5-AB8A-5C070525A89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2651</c:v>
                </c:pt>
                <c:pt idx="3">
                  <c:v>2604</c:v>
                </c:pt>
                <c:pt idx="6">
                  <c:v>2255</c:v>
                </c:pt>
                <c:pt idx="9">
                  <c:v>1839</c:v>
                </c:pt>
                <c:pt idx="12">
                  <c:v>1350</c:v>
                </c:pt>
              </c:numCache>
            </c:numRef>
          </c:val>
          <c:extLst>
            <c:ext xmlns:c16="http://schemas.microsoft.com/office/drawing/2014/chart" uri="{C3380CC4-5D6E-409C-BE32-E72D297353CC}">
              <c16:uniqueId val="{00000008-60DD-43B5-AB8A-5C070525A89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0DD-43B5-AB8A-5C070525A89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3205</c:v>
                </c:pt>
                <c:pt idx="3">
                  <c:v>3505</c:v>
                </c:pt>
                <c:pt idx="6">
                  <c:v>3269</c:v>
                </c:pt>
                <c:pt idx="9">
                  <c:v>3226</c:v>
                </c:pt>
                <c:pt idx="12">
                  <c:v>3226</c:v>
                </c:pt>
              </c:numCache>
            </c:numRef>
          </c:val>
          <c:extLst>
            <c:ext xmlns:c16="http://schemas.microsoft.com/office/drawing/2014/chart" uri="{C3380CC4-5D6E-409C-BE32-E72D297353CC}">
              <c16:uniqueId val="{0000000A-60DD-43B5-AB8A-5C070525A89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0DD-43B5-AB8A-5C070525A89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837</c:v>
                </c:pt>
                <c:pt idx="1">
                  <c:v>838</c:v>
                </c:pt>
                <c:pt idx="2">
                  <c:v>840</c:v>
                </c:pt>
              </c:numCache>
            </c:numRef>
          </c:val>
          <c:extLst>
            <c:ext xmlns:c16="http://schemas.microsoft.com/office/drawing/2014/chart" uri="{C3380CC4-5D6E-409C-BE32-E72D297353CC}">
              <c16:uniqueId val="{00000000-829E-4EE7-AA60-C38D290BE78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75</c:v>
                </c:pt>
                <c:pt idx="1">
                  <c:v>66</c:v>
                </c:pt>
                <c:pt idx="2">
                  <c:v>66</c:v>
                </c:pt>
              </c:numCache>
            </c:numRef>
          </c:val>
          <c:extLst>
            <c:ext xmlns:c16="http://schemas.microsoft.com/office/drawing/2014/chart" uri="{C3380CC4-5D6E-409C-BE32-E72D297353CC}">
              <c16:uniqueId val="{00000001-829E-4EE7-AA60-C38D290BE78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1098</c:v>
                </c:pt>
                <c:pt idx="1">
                  <c:v>1406</c:v>
                </c:pt>
                <c:pt idx="2">
                  <c:v>2176</c:v>
                </c:pt>
              </c:numCache>
            </c:numRef>
          </c:val>
          <c:extLst>
            <c:ext xmlns:c16="http://schemas.microsoft.com/office/drawing/2014/chart" uri="{C3380CC4-5D6E-409C-BE32-E72D297353CC}">
              <c16:uniqueId val="{00000002-829E-4EE7-AA60-C38D290BE78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{848D86B7-4343-4857-BAB4-A24A5510424A}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2B4-47C0-9BC4-E24DED8024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{90745870-EFC5-47D3-8473-9AAF8A42B9CE}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B4-47C0-9BC4-E24DED8024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{FDB7DB67-6A92-4470-BCBC-6D4ECA8A2691}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B4-47C0-9BC4-E24DED8024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{A001198C-566B-4FA9-B349-E9FBE801CF4B}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B4-47C0-9BC4-E24DED8024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{FF344A76-5034-447C-8BE9-FD779FB73BA6}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B4-47C0-9BC4-E24DED8024B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{DC5E0FE0-2654-4F42-8CBC-E5399003AF5A}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2B4-47C0-9BC4-E24DED8024B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{238AFD1D-E6AD-4B71-9F89-3BE66D51C60D}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2B4-47C0-9BC4-E24DED8024B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{2155B3A9-6FC4-485A-B015-79EE74E3CABD}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2B4-47C0-9BC4-E24DED8024B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{8F260542-84D2-429F-9B04-EF9D62C89F6F}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2B4-47C0-9BC4-E24DED8024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62.5</c:v>
                </c:pt>
                <c:pt idx="8">
                  <c:v>63.7</c:v>
                </c:pt>
                <c:pt idx="16">
                  <c:v>65.5</c:v>
                </c:pt>
                <c:pt idx="24">
                  <c:v>66.900000000000006</c:v>
                </c:pt>
                <c:pt idx="32">
                  <c:v>68.5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2B4-47C0-9BC4-E24DED8024B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{D255C48D-0EEA-4634-92E6-97F24B044E07}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2B4-47C0-9BC4-E24DED8024B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{AD9E21F2-573F-4FE7-A529-D1B19BBAC752}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B4-47C0-9BC4-E24DED8024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{1DAF0927-7E6E-4F54-B8AC-34D3F0D2CEA2}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B4-47C0-9BC4-E24DED8024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{74CADB43-799E-474A-8A78-5AD00C1D0ADF}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B4-47C0-9BC4-E24DED8024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{6BBEE2BC-9DC7-46C4-87A1-E2AF26C385A0}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B4-47C0-9BC4-E24DED8024B9}"/>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{FCC8FF4F-F053-4AE7-BE76-D2E54B7C1513}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2B4-47C0-9BC4-E24DED8024B9}"/>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{90CB6FF1-115B-4F62-9F6D-E08AAD2E58F7}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2B4-47C0-9BC4-E24DED8024B9}"/>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{1074D2FF-2AFF-4F63-A73F-5ADE7B82E53F}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2B4-47C0-9BC4-E24DED8024B9}"/>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{B32B62F4-6F98-43A5-90A9-65C275242D68}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2B4-47C0-9BC4-E24DED8024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60.5</c:v>
                </c:pt>
                <c:pt idx="16">
                  <c:v>61.5</c:v>
                </c:pt>
                <c:pt idx="24">
                  <c:v>61.9</c:v>
                </c:pt>
                <c:pt idx="32">
                  <c:v>62.1</c:v>
                </c:pt>
              </c:numCache>
            </c:numRef>
          </c:xVal>
          <c:yVal>
            <c:numRef>
              <c:f>公会計指標分析・財政指標組合せ分析表!$BP$55:$DC$55</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72B4-47C0-9BC4-E24DED8024B9}"/>
            </c:ext>
          </c:extLst>
        </c:ser>
        <c:dLbls>
          <c:showLegendKey val="0"/>
          <c:showVal val="1"/>
          <c:showCatName val="0"/>
          <c:showSerName val="0"/>
          <c:showPercent val="0"/>
          <c:showBubbleSize val="0"/>
        </c:dLbls>
        <c:axId val="46179840"/>
        <c:axId val="46181760"/>
      </c:scatterChart>
      <c:valAx>
        <c:axId val="46179840"/>
        <c:scaling>
          <c:orientation val="maxMin"/>
          <c:max val="63"/>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{6663A831-C6F7-44E6-9640-F66E17002429}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EF0-49BD-A052-60EEAA4C82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{F2B1858D-BA8C-4D09-8D59-959012BF73A7}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EF0-49BD-A052-60EEAA4C82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{1140F518-9AA6-4D9C-8FA9-D578C62FEC26}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EF0-49BD-A052-60EEAA4C82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{5649B1FA-EDFD-449D-B61E-BCDF40D7BD3B}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EF0-49BD-A052-60EEAA4C82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{AD84C04C-BE04-4753-9C2D-911D84A6C483}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EF0-49BD-A052-60EEAA4C825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{F27F5E6E-2CDD-4FBB-B4CE-35DD7EF63A97}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EF0-49BD-A052-60EEAA4C825E}"/>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{ED49B2D2-B693-42FF-B9C5-70496CA2FFDB}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EF0-49BD-A052-60EEAA4C825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{A91C6097-67E3-40E9-8F02-575F721545C5}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EF0-49BD-A052-60EEAA4C825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{2240731B-3296-463E-910C-382DCB7C9689}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EF0-49BD-A052-60EEAA4C82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7.5</c:v>
                </c:pt>
                <c:pt idx="16">
                  <c:v>6.7</c:v>
                </c:pt>
                <c:pt idx="24">
                  <c:v>5.6</c:v>
                </c:pt>
                <c:pt idx="32">
                  <c:v>4.9000000000000004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EF0-49BD-A052-60EEAA4C825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{289E970D-FE86-4026-8EB2-900394220C50}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EF0-49BD-A052-60EEAA4C825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{2EC6F593-D503-4B2A-8B39-F873EF54C185}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EF0-49BD-A052-60EEAA4C82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{A23CFBCA-751F-4257-AF1B-000684C622D6}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EF0-49BD-A052-60EEAA4C82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{EE3A2DBB-4FD9-4692-8513-8ED2D04CEF52}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EF0-49BD-A052-60EEAA4C82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{08BF5E03-90C0-4CE0-8130-1D8D5AD992EE}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EF0-49BD-A052-60EEAA4C825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{442A043C-78F0-47EA-B3EE-E9C8DAB692A5}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EF0-49BD-A052-60EEAA4C825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{9B41FCF2-0DF9-4F9A-9A9B-845CEC663692}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EF0-49BD-A052-60EEAA4C825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{1892F88C-C421-4C29-AD20-12CAD4ABA9D6}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EF0-49BD-A052-60EEAA4C825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{2E492353-B65F-4B5A-B87E-1B9904C47002}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EF0-49BD-A052-60EEAA4C82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9.1</c:v>
                </c:pt>
                <c:pt idx="16">
                  <c:v>9.1999999999999993</c:v>
                </c:pt>
                <c:pt idx="24">
                  <c:v>8.6</c:v>
                </c:pt>
                <c:pt idx="32">
                  <c:v>8.1999999999999993</c:v>
                </c:pt>
              </c:numCache>
            </c:numRef>
          </c:xVal>
          <c:yVal>
            <c:numRef>
              <c:f>公会計指標分析・財政指標組合せ分析表!$BP$77:$DC$77</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7EF0-49BD-A052-60EEAA4C825E}"/>
            </c:ext>
          </c:extLst>
        </c:ser>
        <c:dLbls>
          <c:showLegendKey val="0"/>
          <c:showVal val="1"/>
          <c:showCatName val="0"/>
          <c:showSerName val="0"/>
          <c:showPercent val="0"/>
          <c:showBubbleSize val="0"/>
        </c:dLbls>
        <c:axId val="84219776"/>
        <c:axId val="84234240"/>
      </c:scatterChart>
      <c:valAx>
        <c:axId val="84219776"/>
        <c:scaling>
          <c:orientation val="maxMin"/>
          <c:max val="9.2999999999999989"/>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岐阜県八百津町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元利償還金は、町債の新規発行を抑制しているため、引き続き減少傾向にある。</a:t>
          </a:r>
          <a:endParaRPr lang="ja-JP" altLang="ja-JP" sz="1050">
            <a:effectLst/>
          </a:endParaRPr>
        </a:p>
        <a:p>
          <a:r>
            <a:rPr kumimoji="1" lang="ja-JP" altLang="ja-JP" sz="1050">
              <a:solidFill>
                <a:schemeClr val="dk1"/>
              </a:solidFill>
              <a:effectLst/>
              <a:latin typeface="+mn-lt"/>
              <a:ea typeface="+mn-ea"/>
              <a:cs typeface="+mn-cs"/>
            </a:rPr>
            <a:t>公営企業債の元利償還金に対する繰入金は、下水道事業会計の法適化により、前年度末で打ち切り決算となった公共下水道事業特別会計における未償還の元利償還金分が減少し、この影響等により前年度より減となっている。</a:t>
          </a:r>
          <a:endParaRPr lang="ja-JP" altLang="ja-JP" sz="1050">
            <a:effectLst/>
          </a:endParaRPr>
        </a:p>
        <a:p>
          <a:r>
            <a:rPr kumimoji="1" lang="ja-JP" altLang="ja-JP" sz="1050">
              <a:solidFill>
                <a:schemeClr val="dk1"/>
              </a:solidFill>
              <a:effectLst/>
              <a:latin typeface="+mn-lt"/>
              <a:ea typeface="+mn-ea"/>
              <a:cs typeface="+mn-cs"/>
            </a:rPr>
            <a:t>元利償還金等は、全体で約</a:t>
          </a:r>
          <a:r>
            <a:rPr kumimoji="1" lang="en-US" altLang="ja-JP" sz="1050">
              <a:solidFill>
                <a:schemeClr val="dk1"/>
              </a:solidFill>
              <a:effectLst/>
              <a:latin typeface="+mn-lt"/>
              <a:ea typeface="+mn-ea"/>
              <a:cs typeface="+mn-cs"/>
            </a:rPr>
            <a:t>67</a:t>
          </a:r>
          <a:r>
            <a:rPr kumimoji="1" lang="ja-JP" altLang="ja-JP" sz="1050">
              <a:solidFill>
                <a:schemeClr val="dk1"/>
              </a:solidFill>
              <a:effectLst/>
              <a:latin typeface="+mn-lt"/>
              <a:ea typeface="+mn-ea"/>
              <a:cs typeface="+mn-cs"/>
            </a:rPr>
            <a:t>百万円の減、基準財政額に算入された公債費等は、全体で約</a:t>
          </a:r>
          <a:r>
            <a:rPr kumimoji="1" lang="en-US" altLang="ja-JP" sz="1050">
              <a:solidFill>
                <a:schemeClr val="dk1"/>
              </a:solidFill>
              <a:effectLst/>
              <a:latin typeface="+mn-lt"/>
              <a:ea typeface="+mn-ea"/>
              <a:cs typeface="+mn-cs"/>
            </a:rPr>
            <a:t>11</a:t>
          </a:r>
          <a:r>
            <a:rPr kumimoji="1" lang="ja-JP" altLang="ja-JP" sz="1050">
              <a:solidFill>
                <a:schemeClr val="dk1"/>
              </a:solidFill>
              <a:effectLst/>
              <a:latin typeface="+mn-lt"/>
              <a:ea typeface="+mn-ea"/>
              <a:cs typeface="+mn-cs"/>
            </a:rPr>
            <a:t>百万円の</a:t>
          </a:r>
          <a:r>
            <a:rPr kumimoji="1" lang="ja-JP" altLang="en-US" sz="1050">
              <a:solidFill>
                <a:schemeClr val="dk1"/>
              </a:solidFill>
              <a:effectLst/>
              <a:latin typeface="+mn-lt"/>
              <a:ea typeface="+mn-ea"/>
              <a:cs typeface="+mn-cs"/>
            </a:rPr>
            <a:t>減</a:t>
          </a:r>
          <a:r>
            <a:rPr kumimoji="1" lang="ja-JP" altLang="ja-JP" sz="1050">
              <a:solidFill>
                <a:schemeClr val="dk1"/>
              </a:solidFill>
              <a:effectLst/>
              <a:latin typeface="+mn-lt"/>
              <a:ea typeface="+mn-ea"/>
              <a:cs typeface="+mn-cs"/>
            </a:rPr>
            <a:t>となったため、実質公債費比率の分子は、前年度より約</a:t>
          </a:r>
          <a:r>
            <a:rPr kumimoji="1" lang="en-US" altLang="ja-JP" sz="1050">
              <a:solidFill>
                <a:schemeClr val="dk1"/>
              </a:solidFill>
              <a:effectLst/>
              <a:latin typeface="+mn-lt"/>
              <a:ea typeface="+mn-ea"/>
              <a:cs typeface="+mn-cs"/>
            </a:rPr>
            <a:t>56</a:t>
          </a:r>
          <a:r>
            <a:rPr kumimoji="1" lang="ja-JP" altLang="ja-JP" sz="1050">
              <a:solidFill>
                <a:schemeClr val="dk1"/>
              </a:solidFill>
              <a:effectLst/>
              <a:latin typeface="+mn-lt"/>
              <a:ea typeface="+mn-ea"/>
              <a:cs typeface="+mn-cs"/>
            </a:rPr>
            <a:t>百万円の減となった。</a:t>
          </a:r>
          <a:endParaRPr lang="ja-JP" altLang="ja-JP" sz="1050">
            <a:effectLst/>
          </a:endParaRPr>
        </a:p>
        <a:p>
          <a:r>
            <a:rPr kumimoji="1" lang="ja-JP" altLang="ja-JP" sz="1050">
              <a:solidFill>
                <a:schemeClr val="dk1"/>
              </a:solidFill>
              <a:effectLst/>
              <a:latin typeface="+mn-lt"/>
              <a:ea typeface="+mn-ea"/>
              <a:cs typeface="+mn-cs"/>
            </a:rPr>
            <a:t>実質公債費比率は、早期健全化基準未満であるが、今後とも町債発行の抑制を基調として、比率の更なる改善を図る。</a:t>
          </a:r>
          <a:endParaRPr lang="ja-JP" altLang="ja-JP" sz="105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岐阜県八百津町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償還終了に伴う地方債現在高の減、下水道事業会計の法適化に伴う繰入基準の変更による繰入見込額の減などにより、将来負担額全体で</a:t>
          </a:r>
          <a:r>
            <a:rPr kumimoji="1" lang="en-US" altLang="ja-JP" sz="1100">
              <a:solidFill>
                <a:schemeClr val="dk1"/>
              </a:solidFill>
              <a:effectLst/>
              <a:latin typeface="+mn-lt"/>
              <a:ea typeface="+mn-ea"/>
              <a:cs typeface="+mn-cs"/>
            </a:rPr>
            <a:t>534</a:t>
          </a:r>
          <a:r>
            <a:rPr kumimoji="1" lang="ja-JP" altLang="ja-JP" sz="1100">
              <a:solidFill>
                <a:schemeClr val="dk1"/>
              </a:solidFill>
              <a:effectLst/>
              <a:latin typeface="+mn-lt"/>
              <a:ea typeface="+mn-ea"/>
              <a:cs typeface="+mn-cs"/>
            </a:rPr>
            <a:t>百万円の減となった。</a:t>
          </a:r>
          <a:endParaRPr lang="ja-JP" altLang="ja-JP" sz="1400">
            <a:effectLst/>
          </a:endParaRPr>
        </a:p>
        <a:p>
          <a:r>
            <a:rPr kumimoji="1" lang="ja-JP" altLang="ja-JP" sz="1100">
              <a:solidFill>
                <a:schemeClr val="dk1"/>
              </a:solidFill>
              <a:effectLst/>
              <a:latin typeface="+mn-lt"/>
              <a:ea typeface="+mn-ea"/>
              <a:cs typeface="+mn-cs"/>
            </a:rPr>
            <a:t>基準財政需要額算入見込額は、</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百万円の減となったが、基金残高については、明日のまちづくり基金等の増などにより</a:t>
          </a:r>
          <a:r>
            <a:rPr kumimoji="1" lang="en-US" altLang="ja-JP" sz="1100">
              <a:solidFill>
                <a:schemeClr val="dk1"/>
              </a:solidFill>
              <a:effectLst/>
              <a:latin typeface="+mn-lt"/>
              <a:ea typeface="+mn-ea"/>
              <a:cs typeface="+mn-cs"/>
            </a:rPr>
            <a:t>841</a:t>
          </a:r>
          <a:r>
            <a:rPr kumimoji="1" lang="ja-JP" altLang="ja-JP" sz="1100">
              <a:solidFill>
                <a:schemeClr val="dk1"/>
              </a:solidFill>
              <a:effectLst/>
              <a:latin typeface="+mn-lt"/>
              <a:ea typeface="+mn-ea"/>
              <a:cs typeface="+mn-cs"/>
            </a:rPr>
            <a:t>百万の増となり、充当可能財源等全体で</a:t>
          </a:r>
          <a:r>
            <a:rPr kumimoji="1" lang="en-US" altLang="ja-JP" sz="1100">
              <a:solidFill>
                <a:schemeClr val="dk1"/>
              </a:solidFill>
              <a:effectLst/>
              <a:latin typeface="+mn-lt"/>
              <a:ea typeface="+mn-ea"/>
              <a:cs typeface="+mn-cs"/>
            </a:rPr>
            <a:t>802</a:t>
          </a:r>
          <a:r>
            <a:rPr kumimoji="1" lang="ja-JP" altLang="ja-JP" sz="1100">
              <a:solidFill>
                <a:schemeClr val="dk1"/>
              </a:solidFill>
              <a:effectLst/>
              <a:latin typeface="+mn-lt"/>
              <a:ea typeface="+mn-ea"/>
              <a:cs typeface="+mn-cs"/>
            </a:rPr>
            <a:t>百万円の増となった。</a:t>
          </a:r>
          <a:endParaRPr lang="ja-JP" altLang="ja-JP" sz="1400">
            <a:effectLst/>
          </a:endParaRPr>
        </a:p>
        <a:p>
          <a:r>
            <a:rPr kumimoji="1" lang="ja-JP" altLang="ja-JP" sz="1100">
              <a:solidFill>
                <a:schemeClr val="dk1"/>
              </a:solidFill>
              <a:effectLst/>
              <a:latin typeface="+mn-lt"/>
              <a:ea typeface="+mn-ea"/>
              <a:cs typeface="+mn-cs"/>
            </a:rPr>
            <a:t>将来負担比率の分子については、将来負担額を充当可能財源等が上回っているため負数となった。</a:t>
          </a:r>
          <a:endParaRPr lang="ja-JP" altLang="ja-JP" sz="1400">
            <a:effectLst/>
          </a:endParaRPr>
        </a:p>
        <a:p>
          <a:r>
            <a:rPr kumimoji="1" lang="ja-JP" altLang="ja-JP" sz="1100">
              <a:solidFill>
                <a:schemeClr val="dk1"/>
              </a:solidFill>
              <a:effectLst/>
              <a:latin typeface="+mn-lt"/>
              <a:ea typeface="+mn-ea"/>
              <a:cs typeface="+mn-cs"/>
            </a:rPr>
            <a:t>将来負担比率は算定されていないが、今後も町債発行の抑制を基調として、現状の維持を図る。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岐阜県八百津町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（増減理由）</a:t>
          </a:r>
          <a:endParaRPr lang="ja-JP" altLang="ja-JP" sz="1050">
            <a:effectLst/>
          </a:endParaRPr>
        </a:p>
        <a:p>
          <a:r>
            <a:rPr kumimoji="1" lang="ja-JP" altLang="ja-JP" sz="1050">
              <a:solidFill>
                <a:schemeClr val="dk1"/>
              </a:solidFill>
              <a:effectLst/>
              <a:latin typeface="+mn-lt"/>
              <a:ea typeface="+mn-ea"/>
              <a:cs typeface="+mn-cs"/>
            </a:rPr>
            <a:t>基金全体では</a:t>
          </a:r>
          <a:r>
            <a:rPr kumimoji="1" lang="en-US" altLang="ja-JP" sz="1050">
              <a:solidFill>
                <a:schemeClr val="dk1"/>
              </a:solidFill>
              <a:effectLst/>
              <a:latin typeface="+mn-lt"/>
              <a:ea typeface="+mn-ea"/>
              <a:cs typeface="+mn-cs"/>
            </a:rPr>
            <a:t>813</a:t>
          </a:r>
          <a:r>
            <a:rPr kumimoji="1" lang="ja-JP" altLang="ja-JP" sz="1050">
              <a:solidFill>
                <a:schemeClr val="dk1"/>
              </a:solidFill>
              <a:effectLst/>
              <a:latin typeface="+mn-lt"/>
              <a:ea typeface="+mn-ea"/>
              <a:cs typeface="+mn-cs"/>
            </a:rPr>
            <a:t>百万円を積み立て、</a:t>
          </a:r>
          <a:r>
            <a:rPr kumimoji="1" lang="en-US" altLang="ja-JP" sz="1050">
              <a:solidFill>
                <a:schemeClr val="dk1"/>
              </a:solidFill>
              <a:effectLst/>
              <a:latin typeface="+mn-lt"/>
              <a:ea typeface="+mn-ea"/>
              <a:cs typeface="+mn-cs"/>
            </a:rPr>
            <a:t>41</a:t>
          </a:r>
          <a:r>
            <a:rPr kumimoji="1" lang="ja-JP" altLang="ja-JP" sz="1050">
              <a:solidFill>
                <a:schemeClr val="dk1"/>
              </a:solidFill>
              <a:effectLst/>
              <a:latin typeface="+mn-lt"/>
              <a:ea typeface="+mn-ea"/>
              <a:cs typeface="+mn-cs"/>
            </a:rPr>
            <a:t>百万円を取り崩した結果、令和</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年度末残高は前年度末残高から</a:t>
          </a:r>
          <a:r>
            <a:rPr kumimoji="1" lang="en-US" altLang="ja-JP" sz="1050">
              <a:solidFill>
                <a:schemeClr val="dk1"/>
              </a:solidFill>
              <a:effectLst/>
              <a:latin typeface="+mn-lt"/>
              <a:ea typeface="+mn-ea"/>
              <a:cs typeface="+mn-cs"/>
            </a:rPr>
            <a:t>772</a:t>
          </a:r>
          <a:r>
            <a:rPr kumimoji="1" lang="ja-JP" altLang="ja-JP" sz="1050">
              <a:solidFill>
                <a:schemeClr val="dk1"/>
              </a:solidFill>
              <a:effectLst/>
              <a:latin typeface="+mn-lt"/>
              <a:ea typeface="+mn-ea"/>
              <a:cs typeface="+mn-cs"/>
            </a:rPr>
            <a:t>百万円増加、</a:t>
          </a:r>
          <a:r>
            <a:rPr kumimoji="1" lang="en-US" altLang="ja-JP" sz="1050">
              <a:solidFill>
                <a:schemeClr val="dk1"/>
              </a:solidFill>
              <a:effectLst/>
              <a:latin typeface="+mn-lt"/>
              <a:ea typeface="+mn-ea"/>
              <a:cs typeface="+mn-cs"/>
            </a:rPr>
            <a:t>3,082</a:t>
          </a:r>
          <a:r>
            <a:rPr kumimoji="1" lang="ja-JP" altLang="ja-JP" sz="1050">
              <a:solidFill>
                <a:schemeClr val="dk1"/>
              </a:solidFill>
              <a:effectLst/>
              <a:latin typeface="+mn-lt"/>
              <a:ea typeface="+mn-ea"/>
              <a:cs typeface="+mn-cs"/>
            </a:rPr>
            <a:t>百万円となった。</a:t>
          </a:r>
          <a:endParaRPr lang="ja-JP" altLang="ja-JP" sz="1050">
            <a:effectLst/>
          </a:endParaRPr>
        </a:p>
        <a:p>
          <a:r>
            <a:rPr kumimoji="1" lang="ja-JP" altLang="ja-JP" sz="1050">
              <a:solidFill>
                <a:schemeClr val="dk1"/>
              </a:solidFill>
              <a:effectLst/>
              <a:latin typeface="+mn-lt"/>
              <a:ea typeface="+mn-ea"/>
              <a:cs typeface="+mn-cs"/>
            </a:rPr>
            <a:t>財政調整基金及び減債基金は、運用益の積み立てのみであり、増減はほとんどない。</a:t>
          </a:r>
          <a:endParaRPr lang="ja-JP" altLang="ja-JP" sz="1050">
            <a:effectLst/>
          </a:endParaRPr>
        </a:p>
        <a:p>
          <a:r>
            <a:rPr kumimoji="1" lang="ja-JP" altLang="ja-JP" sz="1050">
              <a:solidFill>
                <a:schemeClr val="dk1"/>
              </a:solidFill>
              <a:effectLst/>
              <a:latin typeface="+mn-lt"/>
              <a:ea typeface="+mn-ea"/>
              <a:cs typeface="+mn-cs"/>
            </a:rPr>
            <a:t>その他の主な内訳は、下記のとおり。</a:t>
          </a:r>
          <a:endParaRPr lang="ja-JP" altLang="ja-JP" sz="1050">
            <a:effectLst/>
          </a:endParaRPr>
        </a:p>
        <a:p>
          <a:r>
            <a:rPr kumimoji="1" lang="ja-JP" altLang="ja-JP" sz="1050">
              <a:solidFill>
                <a:schemeClr val="dk1"/>
              </a:solidFill>
              <a:effectLst/>
              <a:latin typeface="+mn-lt"/>
              <a:ea typeface="+mn-ea"/>
              <a:cs typeface="+mn-cs"/>
            </a:rPr>
            <a:t>・明日のまちづくり基金：ふるさと納税制度での運用等において、</a:t>
          </a:r>
          <a:r>
            <a:rPr kumimoji="1" lang="en-US" altLang="ja-JP" sz="1050">
              <a:solidFill>
                <a:schemeClr val="dk1"/>
              </a:solidFill>
              <a:effectLst/>
              <a:latin typeface="+mn-lt"/>
              <a:ea typeface="+mn-ea"/>
              <a:cs typeface="+mn-cs"/>
            </a:rPr>
            <a:t>338</a:t>
          </a:r>
          <a:r>
            <a:rPr kumimoji="1" lang="ja-JP" altLang="ja-JP" sz="1050">
              <a:solidFill>
                <a:schemeClr val="dk1"/>
              </a:solidFill>
              <a:effectLst/>
              <a:latin typeface="+mn-lt"/>
              <a:ea typeface="+mn-ea"/>
              <a:cs typeface="+mn-cs"/>
            </a:rPr>
            <a:t>百万円を積み立てた一方、各種施設改修および補助金等のために</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百万円を取り崩した。</a:t>
          </a:r>
          <a:endParaRPr lang="ja-JP" altLang="ja-JP" sz="1050">
            <a:effectLst/>
          </a:endParaRPr>
        </a:p>
        <a:p>
          <a:r>
            <a:rPr kumimoji="1" lang="ja-JP" altLang="ja-JP" sz="1050">
              <a:solidFill>
                <a:schemeClr val="dk1"/>
              </a:solidFill>
              <a:effectLst/>
              <a:latin typeface="+mn-lt"/>
              <a:ea typeface="+mn-ea"/>
              <a:cs typeface="+mn-cs"/>
            </a:rPr>
            <a:t>・地域福祉基金：ふるさと納税制度での運用等において、</a:t>
          </a:r>
          <a:r>
            <a:rPr kumimoji="1" lang="en-US" altLang="ja-JP" sz="1050">
              <a:solidFill>
                <a:schemeClr val="dk1"/>
              </a:solidFill>
              <a:effectLst/>
              <a:latin typeface="+mn-lt"/>
              <a:ea typeface="+mn-ea"/>
              <a:cs typeface="+mn-cs"/>
            </a:rPr>
            <a:t>150</a:t>
          </a:r>
          <a:r>
            <a:rPr kumimoji="1" lang="ja-JP" altLang="ja-JP" sz="1050">
              <a:solidFill>
                <a:schemeClr val="dk1"/>
              </a:solidFill>
              <a:effectLst/>
              <a:latin typeface="+mn-lt"/>
              <a:ea typeface="+mn-ea"/>
              <a:cs typeface="+mn-cs"/>
            </a:rPr>
            <a:t>百万円を積み立てた。</a:t>
          </a:r>
          <a:endParaRPr lang="ja-JP" altLang="ja-JP" sz="1050">
            <a:effectLst/>
          </a:endParaRPr>
        </a:p>
        <a:p>
          <a:pPr eaLnBrk="1" fontAlgn="auto" latinLnBrk="0" hangingPunct="1"/>
          <a:r>
            <a:rPr kumimoji="1" lang="ja-JP" altLang="ja-JP" sz="1050">
              <a:solidFill>
                <a:schemeClr val="dk1"/>
              </a:solidFill>
              <a:effectLst/>
              <a:latin typeface="+mn-lt"/>
              <a:ea typeface="+mn-ea"/>
              <a:cs typeface="+mn-cs"/>
            </a:rPr>
            <a:t>・庁舎建設基金：将来の庁舎建替（時期未定）に備えるため、</a:t>
          </a:r>
          <a:r>
            <a:rPr kumimoji="1" lang="en-US" altLang="ja-JP" sz="1050">
              <a:solidFill>
                <a:schemeClr val="dk1"/>
              </a:solidFill>
              <a:effectLst/>
              <a:latin typeface="+mn-lt"/>
              <a:ea typeface="+mn-ea"/>
              <a:cs typeface="+mn-cs"/>
            </a:rPr>
            <a:t>150</a:t>
          </a:r>
          <a:r>
            <a:rPr kumimoji="1" lang="ja-JP" altLang="ja-JP" sz="1050">
              <a:solidFill>
                <a:schemeClr val="dk1"/>
              </a:solidFill>
              <a:effectLst/>
              <a:latin typeface="+mn-lt"/>
              <a:ea typeface="+mn-ea"/>
              <a:cs typeface="+mn-cs"/>
            </a:rPr>
            <a:t>百万円積み立てた。</a:t>
          </a:r>
          <a:endParaRPr lang="ja-JP" altLang="ja-JP" sz="1050">
            <a:effectLst/>
          </a:endParaRPr>
        </a:p>
        <a:p>
          <a:pPr eaLnBrk="1" fontAlgn="auto" latinLnBrk="0" hangingPunct="1"/>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新丸山ダム対策基金</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国交省からの財産貸付収入や立木等売払収入等により</a:t>
          </a:r>
          <a:r>
            <a:rPr kumimoji="1" lang="en-US" altLang="ja-JP" sz="1050">
              <a:solidFill>
                <a:schemeClr val="dk1"/>
              </a:solidFill>
              <a:effectLst/>
              <a:latin typeface="+mn-lt"/>
              <a:ea typeface="+mn-ea"/>
              <a:cs typeface="+mn-cs"/>
            </a:rPr>
            <a:t>150</a:t>
          </a:r>
          <a:r>
            <a:rPr kumimoji="1" lang="ja-JP" altLang="en-US" sz="1050">
              <a:solidFill>
                <a:schemeClr val="dk1"/>
              </a:solidFill>
              <a:effectLst/>
              <a:latin typeface="+mn-lt"/>
              <a:ea typeface="+mn-ea"/>
              <a:cs typeface="+mn-cs"/>
            </a:rPr>
            <a:t>百万円積み立てた一方、事業実施のために</a:t>
          </a:r>
          <a:r>
            <a:rPr kumimoji="1" lang="en-US" altLang="ja-JP" sz="1050">
              <a:solidFill>
                <a:schemeClr val="dk1"/>
              </a:solidFill>
              <a:effectLst/>
              <a:latin typeface="+mn-lt"/>
              <a:ea typeface="+mn-ea"/>
              <a:cs typeface="+mn-cs"/>
            </a:rPr>
            <a:t>13</a:t>
          </a:r>
          <a:r>
            <a:rPr kumimoji="1" lang="ja-JP" altLang="en-US" sz="1050">
              <a:solidFill>
                <a:schemeClr val="dk1"/>
              </a:solidFill>
              <a:effectLst/>
              <a:latin typeface="+mn-lt"/>
              <a:ea typeface="+mn-ea"/>
              <a:cs typeface="+mn-cs"/>
            </a:rPr>
            <a:t>百万円取り崩した。</a:t>
          </a:r>
          <a:endParaRPr kumimoji="1" lang="en-US" altLang="ja-JP" sz="1050">
            <a:solidFill>
              <a:schemeClr val="dk1"/>
            </a:solidFill>
            <a:effectLst/>
            <a:latin typeface="+mn-lt"/>
            <a:ea typeface="+mn-ea"/>
            <a:cs typeface="+mn-cs"/>
          </a:endParaRPr>
        </a:p>
        <a:p>
          <a:r>
            <a:rPr kumimoji="1" lang="ja-JP" altLang="ja-JP" sz="1050">
              <a:solidFill>
                <a:schemeClr val="dk1"/>
              </a:solidFill>
              <a:effectLst/>
              <a:latin typeface="+mn-lt"/>
              <a:ea typeface="+mn-ea"/>
              <a:cs typeface="+mn-cs"/>
            </a:rPr>
            <a:t>（今後の方針）</a:t>
          </a:r>
          <a:endParaRPr lang="ja-JP" altLang="ja-JP" sz="1050">
            <a:effectLst/>
          </a:endParaRPr>
        </a:p>
        <a:p>
          <a:r>
            <a:rPr kumimoji="1" lang="ja-JP" altLang="ja-JP" sz="1050">
              <a:solidFill>
                <a:schemeClr val="dk1"/>
              </a:solidFill>
              <a:effectLst/>
              <a:latin typeface="+mn-lt"/>
              <a:ea typeface="+mn-ea"/>
              <a:cs typeface="+mn-cs"/>
            </a:rPr>
            <a:t>老朽化した公共施設の改修にあたり、特定目的基金を取り崩して事業を実施することが予想され、中長期的には基金残高は減少傾向となるため、基金の適切な管理運営に努めていく。</a:t>
          </a:r>
          <a:endParaRPr lang="ja-JP" altLang="ja-JP" sz="105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基金の使途）</a:t>
          </a:r>
          <a:endParaRPr lang="ja-JP" altLang="ja-JP" sz="1200">
            <a:effectLst/>
          </a:endParaRPr>
        </a:p>
        <a:p>
          <a:r>
            <a:rPr kumimoji="1" lang="ja-JP" altLang="ja-JP" sz="1200">
              <a:solidFill>
                <a:schemeClr val="dk1"/>
              </a:solidFill>
              <a:effectLst/>
              <a:latin typeface="+mn-lt"/>
              <a:ea typeface="+mn-ea"/>
              <a:cs typeface="+mn-cs"/>
            </a:rPr>
            <a:t>・明日のまちづくり基金：学校施設整備・社会教育施設整備・体育施設整備・観光施設整備・防災対策等、まちづくりの推進に要する資金に充てるために設置された基金。</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・地域福祉基金：福祉施設整備・各種福祉計画策定等、地域福祉の増進に要する資金に充てるために設置された基金。</a:t>
          </a:r>
          <a:endParaRPr lang="ja-JP" altLang="ja-JP" sz="1200">
            <a:effectLst/>
          </a:endParaRPr>
        </a:p>
        <a:p>
          <a:r>
            <a:rPr kumimoji="1" lang="ja-JP" altLang="ja-JP" sz="1200">
              <a:solidFill>
                <a:schemeClr val="dk1"/>
              </a:solidFill>
              <a:effectLst/>
              <a:latin typeface="+mn-lt"/>
              <a:ea typeface="+mn-ea"/>
              <a:cs typeface="+mn-cs"/>
            </a:rPr>
            <a:t>・庁舎建設基金：将来の庁舎建替（時期未定）に要する資金に充てるために設置された基金。</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・新丸山ダム対策基金：新丸山ダム建設に要する基金のために設置された基金。</a:t>
          </a:r>
          <a:endParaRPr lang="ja-JP" altLang="ja-JP" sz="1200">
            <a:effectLst/>
          </a:endParaRPr>
        </a:p>
        <a:p>
          <a:r>
            <a:rPr kumimoji="1" lang="ja-JP" altLang="ja-JP" sz="1200">
              <a:solidFill>
                <a:schemeClr val="dk1"/>
              </a:solidFill>
              <a:effectLst/>
              <a:latin typeface="+mn-lt"/>
              <a:ea typeface="+mn-ea"/>
              <a:cs typeface="+mn-cs"/>
            </a:rPr>
            <a:t>・杉原千畝記念基金：</a:t>
          </a:r>
          <a:r>
            <a:rPr lang="ja-JP" altLang="ja-JP" sz="1200">
              <a:solidFill>
                <a:schemeClr val="dk1"/>
              </a:solidFill>
              <a:effectLst/>
              <a:latin typeface="+mn-lt"/>
              <a:ea typeface="+mn-ea"/>
              <a:cs typeface="+mn-cs"/>
            </a:rPr>
            <a:t>八百津町出身の元リトアニア国領事杉原千畝氏の功績を永遠に顕彰するために設置された基金。</a:t>
          </a:r>
          <a:endParaRPr lang="ja-JP" altLang="ja-JP" sz="1200">
            <a:effectLst/>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・明日のまちづくり基金：ふるさと納税制度での運用等において、</a:t>
          </a:r>
          <a:r>
            <a:rPr kumimoji="1" lang="en-US" altLang="ja-JP" sz="1200">
              <a:solidFill>
                <a:schemeClr val="dk1"/>
              </a:solidFill>
              <a:effectLst/>
              <a:latin typeface="+mn-lt"/>
              <a:ea typeface="+mn-ea"/>
              <a:cs typeface="+mn-cs"/>
            </a:rPr>
            <a:t>338</a:t>
          </a:r>
          <a:r>
            <a:rPr kumimoji="1" lang="ja-JP" altLang="ja-JP" sz="1200">
              <a:solidFill>
                <a:schemeClr val="dk1"/>
              </a:solidFill>
              <a:effectLst/>
              <a:latin typeface="+mn-lt"/>
              <a:ea typeface="+mn-ea"/>
              <a:cs typeface="+mn-cs"/>
            </a:rPr>
            <a:t>百万円を積み立てた一方、各種施設改修および補助金等のために</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百万円を取り崩した。</a:t>
          </a:r>
          <a:endParaRPr lang="ja-JP" altLang="ja-JP" sz="1200">
            <a:effectLst/>
          </a:endParaRPr>
        </a:p>
        <a:p>
          <a:r>
            <a:rPr kumimoji="1" lang="ja-JP" altLang="ja-JP" sz="1200">
              <a:solidFill>
                <a:schemeClr val="dk1"/>
              </a:solidFill>
              <a:effectLst/>
              <a:latin typeface="+mn-lt"/>
              <a:ea typeface="+mn-ea"/>
              <a:cs typeface="+mn-cs"/>
            </a:rPr>
            <a:t>・地域福祉基金：ふるさと納税制度での運用等において、</a:t>
          </a:r>
          <a:r>
            <a:rPr kumimoji="1" lang="en-US" altLang="ja-JP" sz="1200">
              <a:solidFill>
                <a:schemeClr val="dk1"/>
              </a:solidFill>
              <a:effectLst/>
              <a:latin typeface="+mn-lt"/>
              <a:ea typeface="+mn-ea"/>
              <a:cs typeface="+mn-cs"/>
            </a:rPr>
            <a:t>150</a:t>
          </a:r>
          <a:r>
            <a:rPr kumimoji="1" lang="ja-JP" altLang="ja-JP" sz="1200">
              <a:solidFill>
                <a:schemeClr val="dk1"/>
              </a:solidFill>
              <a:effectLst/>
              <a:latin typeface="+mn-lt"/>
              <a:ea typeface="+mn-ea"/>
              <a:cs typeface="+mn-cs"/>
            </a:rPr>
            <a:t>百万円を積み立てた。</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・庁舎建設基金：将来の庁舎建替（時期未定）に備えるため、</a:t>
          </a:r>
          <a:r>
            <a:rPr kumimoji="1" lang="en-US" altLang="ja-JP" sz="1200">
              <a:solidFill>
                <a:schemeClr val="dk1"/>
              </a:solidFill>
              <a:effectLst/>
              <a:latin typeface="+mn-lt"/>
              <a:ea typeface="+mn-ea"/>
              <a:cs typeface="+mn-cs"/>
            </a:rPr>
            <a:t>150</a:t>
          </a:r>
          <a:r>
            <a:rPr kumimoji="1" lang="ja-JP" altLang="ja-JP" sz="1200">
              <a:solidFill>
                <a:schemeClr val="dk1"/>
              </a:solidFill>
              <a:effectLst/>
              <a:latin typeface="+mn-lt"/>
              <a:ea typeface="+mn-ea"/>
              <a:cs typeface="+mn-cs"/>
            </a:rPr>
            <a:t>百万円積み立てた。</a:t>
          </a:r>
          <a:endParaRPr lang="ja-JP" altLang="ja-JP" sz="1200">
            <a:effectLst/>
          </a:endParaRPr>
        </a:p>
        <a:p>
          <a:r>
            <a:rPr kumimoji="1" lang="ja-JP" altLang="ja-JP" sz="1200">
              <a:solidFill>
                <a:schemeClr val="dk1"/>
              </a:solidFill>
              <a:effectLst/>
              <a:latin typeface="+mn-lt"/>
              <a:ea typeface="+mn-ea"/>
              <a:cs typeface="+mn-cs"/>
            </a:rPr>
            <a:t>・新丸山ダム対策基金：国交省からの財産貸付収入や立木等売払収入等により</a:t>
          </a:r>
          <a:r>
            <a:rPr kumimoji="1" lang="en-US" altLang="ja-JP" sz="1200">
              <a:solidFill>
                <a:schemeClr val="dk1"/>
              </a:solidFill>
              <a:effectLst/>
              <a:latin typeface="+mn-lt"/>
              <a:ea typeface="+mn-ea"/>
              <a:cs typeface="+mn-cs"/>
            </a:rPr>
            <a:t>150</a:t>
          </a:r>
          <a:r>
            <a:rPr kumimoji="1" lang="ja-JP" altLang="ja-JP" sz="1200">
              <a:solidFill>
                <a:schemeClr val="dk1"/>
              </a:solidFill>
              <a:effectLst/>
              <a:latin typeface="+mn-lt"/>
              <a:ea typeface="+mn-ea"/>
              <a:cs typeface="+mn-cs"/>
            </a:rPr>
            <a:t>百万円積み立てた一方、事業実施のために</a:t>
          </a:r>
          <a:r>
            <a:rPr kumimoji="1" lang="en-US" altLang="ja-JP" sz="1200">
              <a:solidFill>
                <a:schemeClr val="dk1"/>
              </a:solidFill>
              <a:effectLst/>
              <a:latin typeface="+mn-lt"/>
              <a:ea typeface="+mn-ea"/>
              <a:cs typeface="+mn-cs"/>
            </a:rPr>
            <a:t>13</a:t>
          </a:r>
          <a:r>
            <a:rPr kumimoji="1" lang="ja-JP" altLang="ja-JP" sz="1200">
              <a:solidFill>
                <a:schemeClr val="dk1"/>
              </a:solidFill>
              <a:effectLst/>
              <a:latin typeface="+mn-lt"/>
              <a:ea typeface="+mn-ea"/>
              <a:cs typeface="+mn-cs"/>
            </a:rPr>
            <a:t>百万円取り崩した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・庁舎建設基金：将来の庁舎建替（時期未定）に備えるため、毎年の財政状況により年</a:t>
          </a:r>
          <a:r>
            <a:rPr kumimoji="1" lang="en-US" altLang="ja-JP" sz="1200">
              <a:solidFill>
                <a:schemeClr val="dk1"/>
              </a:solidFill>
              <a:effectLst/>
              <a:latin typeface="+mn-lt"/>
              <a:ea typeface="+mn-ea"/>
              <a:cs typeface="+mn-cs"/>
            </a:rPr>
            <a:t>50</a:t>
          </a:r>
          <a:r>
            <a:rPr kumimoji="1" lang="ja-JP" altLang="ja-JP" sz="1200">
              <a:solidFill>
                <a:schemeClr val="dk1"/>
              </a:solidFill>
              <a:effectLst/>
              <a:latin typeface="+mn-lt"/>
              <a:ea typeface="+mn-ea"/>
              <a:cs typeface="+mn-cs"/>
            </a:rPr>
            <a:t>百万円程度を積み立てる予定。</a:t>
          </a:r>
          <a:endParaRPr lang="ja-JP" altLang="ja-JP" sz="1200">
            <a:effectLst/>
          </a:endParaRPr>
        </a:p>
        <a:p>
          <a:r>
            <a:rPr kumimoji="1" lang="ja-JP" altLang="ja-JP" sz="1200">
              <a:solidFill>
                <a:schemeClr val="dk1"/>
              </a:solidFill>
              <a:effectLst/>
              <a:latin typeface="+mn-lt"/>
              <a:ea typeface="+mn-ea"/>
              <a:cs typeface="+mn-cs"/>
            </a:rPr>
            <a:t>・今後、老朽化した公共施設の改修にあたり、特定目的基金を取り崩して事業を実施することが予想され、中長期的には基金残高は減少傾向となるため、基金の適切な管理運営に努めていく。</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運用益の積み立てのみであり、増減はほとんどない。</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年度間の財源調整や不測の事態における財源であることから、財政調整基金に依存しない財政運営に努めていく。</a:t>
          </a:r>
          <a:endParaRPr lang="ja-JP" altLang="ja-JP" sz="14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運用益の積み立てのみであり、増減はほとんどない。</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起債償還の補填財源として活用する基金であるが、既借入債については利率も低いことから繰上償還等は考えていない。</a:t>
          </a:r>
          <a:endParaRPr lang="ja-JP" altLang="ja-JP" sz="1400">
            <a:effectLst/>
          </a:endParaRPr>
        </a:p>
        <a:p>
          <a:r>
            <a:rPr kumimoji="1" lang="ja-JP" altLang="ja-JP" sz="1400">
              <a:solidFill>
                <a:schemeClr val="dk1"/>
              </a:solidFill>
              <a:effectLst/>
              <a:latin typeface="+mn-lt"/>
              <a:ea typeface="+mn-ea"/>
              <a:cs typeface="+mn-cs"/>
            </a:rPr>
            <a:t>施設更新の実施や現状サービス水準維持を前提とし、単年度が実質赤字となる見通しとなった場合は、減債積立金での充当を視野に入れていくことも必要と考えている。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49858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283970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418082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52194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68630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49858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283970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418082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52194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岐阜県八百津町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10,446
10,306
128.79
7,444,810
6,991,560
384,400
4,254,818
3,225,641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全国平均、県平均を上回っており、資産の老朽化が進行している。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これは、インフラ資産について減価償却率が高いことが原因として考えられる。また、庁舎や教育施設についても類似団体より高い水準にある。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今後維持補修費や建替えに係る費用が大きくなると考えるため、安全面も考慮したうえで、公共施設等のマネジメントに取り組む必要がある。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127125" y="585110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772811" y="575730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127125" y="5498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77281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127125" y="4794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77281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127125" y="444224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77281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34</xdr:row>
      <xdr:rowOff>133350</xdr:rowOff>
    </xdr:to>
    <xdr:cxnSp macro="">
      <xdr:nvCxnSpPr>
        <xdr:cNvPr id="75" name="直線コネクタ 74"/>
        <xdr:cNvCxnSpPr/>
      </xdr:nvCxnSpPr>
      <xdr:spPr>
        <a:xfrm flipV="1">
          <a:off x="4206240" y="4553585"/>
          <a:ext cx="1270" cy="1279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137177</xdr:rowOff>
    </xdr:from>
    <xdr:ext cx="405111" cy="259045"/>
    <xdr:sp macro="" textlink="">
      <xdr:nvSpPr>
        <xdr:cNvPr id="76" name="有形固定資産減価償却率最小値テキスト"/>
        <xdr:cNvSpPr txBox="1"/>
      </xdr:nvSpPr>
      <xdr:spPr>
        <a:xfrm>
          <a:off x="4258945" y="5836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133350</xdr:rowOff>
    </xdr:from>
    <xdr:to>
      <xdr:col>23</xdr:col>
      <xdr:colOff>174625</xdr:colOff>
      <xdr:row>34</xdr:row>
      <xdr:rowOff>133350</xdr:rowOff>
    </xdr:to>
    <xdr:cxnSp macro="">
      <xdr:nvCxnSpPr>
        <xdr:cNvPr id="77" name="直線コネクタ 76"/>
        <xdr:cNvCxnSpPr/>
      </xdr:nvCxnSpPr>
      <xdr:spPr>
        <a:xfrm>
          <a:off x="4119245" y="583311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78" name="有形固定資産減価償却率最大値テキスト"/>
        <xdr:cNvSpPr txBox="1"/>
      </xdr:nvSpPr>
      <xdr:spPr>
        <a:xfrm>
          <a:off x="4258945" y="433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79" name="直線コネクタ 78"/>
        <xdr:cNvCxnSpPr/>
      </xdr:nvCxnSpPr>
      <xdr:spPr>
        <a:xfrm>
          <a:off x="4119245" y="455358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80" name="有形固定資産減価償却率平均値テキスト"/>
        <xdr:cNvSpPr txBox="1"/>
      </xdr:nvSpPr>
      <xdr:spPr>
        <a:xfrm>
          <a:off x="4258945" y="502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1" name="フローチャート: 判断 80"/>
        <xdr:cNvSpPr/>
      </xdr:nvSpPr>
      <xdr:spPr>
        <a:xfrm>
          <a:off x="4157345" y="5171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82" name="フローチャート: 判断 81"/>
        <xdr:cNvSpPr/>
      </xdr:nvSpPr>
      <xdr:spPr>
        <a:xfrm>
          <a:off x="3537585" y="51642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120650</xdr:rowOff>
    </xdr:from>
    <xdr:to>
      <xdr:col>15</xdr:col>
      <xdr:colOff>187325</xdr:colOff>
      <xdr:row>31</xdr:row>
      <xdr:rowOff>50800</xdr:rowOff>
    </xdr:to>
    <xdr:sp macro="" textlink="">
      <xdr:nvSpPr>
        <xdr:cNvPr id="83" name="フローチャート: 判断 82"/>
        <xdr:cNvSpPr/>
      </xdr:nvSpPr>
      <xdr:spPr>
        <a:xfrm>
          <a:off x="2867025" y="51498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84667</xdr:rowOff>
    </xdr:from>
    <xdr:to>
      <xdr:col>11</xdr:col>
      <xdr:colOff>187325</xdr:colOff>
      <xdr:row>31</xdr:row>
      <xdr:rowOff>14817</xdr:rowOff>
    </xdr:to>
    <xdr:sp macro="" textlink="">
      <xdr:nvSpPr>
        <xdr:cNvPr id="84" name="フローチャート: 判断 83"/>
        <xdr:cNvSpPr/>
      </xdr:nvSpPr>
      <xdr:spPr>
        <a:xfrm>
          <a:off x="2196465" y="51138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85" name="フローチャート: 判断 84"/>
        <xdr:cNvSpPr/>
      </xdr:nvSpPr>
      <xdr:spPr>
        <a:xfrm>
          <a:off x="1525905" y="50562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29633</xdr:rowOff>
    </xdr:from>
    <xdr:to>
      <xdr:col>23</xdr:col>
      <xdr:colOff>136525</xdr:colOff>
      <xdr:row>32</xdr:row>
      <xdr:rowOff>131233</xdr:rowOff>
    </xdr:to>
    <xdr:sp macro="" textlink="">
      <xdr:nvSpPr>
        <xdr:cNvPr id="91" name="楕円 90"/>
        <xdr:cNvSpPr/>
      </xdr:nvSpPr>
      <xdr:spPr>
        <a:xfrm>
          <a:off x="4157345" y="539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8060</xdr:rowOff>
    </xdr:from>
    <xdr:ext cx="405111" cy="259045"/>
    <xdr:sp macro="" textlink="">
      <xdr:nvSpPr>
        <xdr:cNvPr id="92" name="有形固定資産減価償却率該当値テキスト"/>
        <xdr:cNvSpPr txBox="1"/>
      </xdr:nvSpPr>
      <xdr:spPr>
        <a:xfrm>
          <a:off x="4258945" y="537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143510</xdr:rowOff>
    </xdr:from>
    <xdr:to>
      <xdr:col>19</xdr:col>
      <xdr:colOff>187325</xdr:colOff>
      <xdr:row>32</xdr:row>
      <xdr:rowOff>73660</xdr:rowOff>
    </xdr:to>
    <xdr:sp macro="" textlink="">
      <xdr:nvSpPr>
        <xdr:cNvPr id="93" name="楕円 92"/>
        <xdr:cNvSpPr/>
      </xdr:nvSpPr>
      <xdr:spPr>
        <a:xfrm>
          <a:off x="3537585" y="53403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22860</xdr:rowOff>
    </xdr:from>
    <xdr:to>
      <xdr:col>23</xdr:col>
      <xdr:colOff>85725</xdr:colOff>
      <xdr:row>32</xdr:row>
      <xdr:rowOff>80433</xdr:rowOff>
    </xdr:to>
    <xdr:cxnSp macro="">
      <xdr:nvCxnSpPr>
        <xdr:cNvPr id="94" name="直線コネクタ 93"/>
        <xdr:cNvCxnSpPr/>
      </xdr:nvCxnSpPr>
      <xdr:spPr>
        <a:xfrm>
          <a:off x="3588385" y="5387340"/>
          <a:ext cx="61976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93133</xdr:rowOff>
    </xdr:from>
    <xdr:to>
      <xdr:col>15</xdr:col>
      <xdr:colOff>187325</xdr:colOff>
      <xdr:row>32</xdr:row>
      <xdr:rowOff>23283</xdr:rowOff>
    </xdr:to>
    <xdr:sp macro="" textlink="">
      <xdr:nvSpPr>
        <xdr:cNvPr id="95" name="楕円 94"/>
        <xdr:cNvSpPr/>
      </xdr:nvSpPr>
      <xdr:spPr>
        <a:xfrm>
          <a:off x="2867025" y="52899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143933</xdr:rowOff>
    </xdr:from>
    <xdr:to>
      <xdr:col>19</xdr:col>
      <xdr:colOff>136525</xdr:colOff>
      <xdr:row>32</xdr:row>
      <xdr:rowOff>22860</xdr:rowOff>
    </xdr:to>
    <xdr:cxnSp macro="">
      <xdr:nvCxnSpPr>
        <xdr:cNvPr id="96" name="直線コネクタ 95"/>
        <xdr:cNvCxnSpPr/>
      </xdr:nvCxnSpPr>
      <xdr:spPr>
        <a:xfrm>
          <a:off x="2917825" y="5340773"/>
          <a:ext cx="670560" cy="4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28363</xdr:rowOff>
    </xdr:from>
    <xdr:to>
      <xdr:col>11</xdr:col>
      <xdr:colOff>187325</xdr:colOff>
      <xdr:row>31</xdr:row>
      <xdr:rowOff>129963</xdr:rowOff>
    </xdr:to>
    <xdr:sp macro="" textlink="">
      <xdr:nvSpPr>
        <xdr:cNvPr id="97" name="楕円 96"/>
        <xdr:cNvSpPr/>
      </xdr:nvSpPr>
      <xdr:spPr>
        <a:xfrm>
          <a:off x="2196465" y="52252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79163</xdr:rowOff>
    </xdr:from>
    <xdr:to>
      <xdr:col>15</xdr:col>
      <xdr:colOff>136525</xdr:colOff>
      <xdr:row>31</xdr:row>
      <xdr:rowOff>143933</xdr:rowOff>
    </xdr:to>
    <xdr:cxnSp macro="">
      <xdr:nvCxnSpPr>
        <xdr:cNvPr id="98" name="直線コネクタ 97"/>
        <xdr:cNvCxnSpPr/>
      </xdr:nvCxnSpPr>
      <xdr:spPr>
        <a:xfrm>
          <a:off x="2247265" y="5276003"/>
          <a:ext cx="67056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156633</xdr:rowOff>
    </xdr:from>
    <xdr:to>
      <xdr:col>7</xdr:col>
      <xdr:colOff>187325</xdr:colOff>
      <xdr:row>31</xdr:row>
      <xdr:rowOff>86783</xdr:rowOff>
    </xdr:to>
    <xdr:sp macro="" textlink="">
      <xdr:nvSpPr>
        <xdr:cNvPr id="99" name="楕円 98"/>
        <xdr:cNvSpPr/>
      </xdr:nvSpPr>
      <xdr:spPr>
        <a:xfrm>
          <a:off x="1525905" y="51858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35983</xdr:rowOff>
    </xdr:from>
    <xdr:to>
      <xdr:col>11</xdr:col>
      <xdr:colOff>136525</xdr:colOff>
      <xdr:row>31</xdr:row>
      <xdr:rowOff>79163</xdr:rowOff>
    </xdr:to>
    <xdr:cxnSp macro="">
      <xdr:nvCxnSpPr>
        <xdr:cNvPr id="100" name="直線コネクタ 99"/>
        <xdr:cNvCxnSpPr/>
      </xdr:nvCxnSpPr>
      <xdr:spPr>
        <a:xfrm>
          <a:off x="1576705" y="5232823"/>
          <a:ext cx="6705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101" name="n_1aveValue有形固定資産減価償却率"/>
        <xdr:cNvSpPr txBox="1"/>
      </xdr:nvSpPr>
      <xdr:spPr>
        <a:xfrm>
          <a:off x="3395989" y="4943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67327</xdr:rowOff>
    </xdr:from>
    <xdr:ext cx="405111" cy="259045"/>
    <xdr:sp macro="" textlink="">
      <xdr:nvSpPr>
        <xdr:cNvPr id="102" name="n_2aveValue有形固定資産減価償却率"/>
        <xdr:cNvSpPr txBox="1"/>
      </xdr:nvSpPr>
      <xdr:spPr>
        <a:xfrm>
          <a:off x="2738129" y="492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31344</xdr:rowOff>
    </xdr:from>
    <xdr:ext cx="405111" cy="259045"/>
    <xdr:sp macro="" textlink="">
      <xdr:nvSpPr>
        <xdr:cNvPr id="103" name="n_3aveValue有形固定資産減価償却率"/>
        <xdr:cNvSpPr txBox="1"/>
      </xdr:nvSpPr>
      <xdr:spPr>
        <a:xfrm>
          <a:off x="2067569" y="4892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104" name="n_4aveValue有形固定資産減価償却率"/>
        <xdr:cNvSpPr txBox="1"/>
      </xdr:nvSpPr>
      <xdr:spPr>
        <a:xfrm>
          <a:off x="1397009" y="483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64787</xdr:rowOff>
    </xdr:from>
    <xdr:ext cx="405111" cy="259045"/>
    <xdr:sp macro="" textlink="">
      <xdr:nvSpPr>
        <xdr:cNvPr id="105" name="n_1mainValue有形固定資産減価償却率"/>
        <xdr:cNvSpPr txBox="1"/>
      </xdr:nvSpPr>
      <xdr:spPr>
        <a:xfrm>
          <a:off x="3395989"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14410</xdr:rowOff>
    </xdr:from>
    <xdr:ext cx="405111" cy="259045"/>
    <xdr:sp macro="" textlink="">
      <xdr:nvSpPr>
        <xdr:cNvPr id="106" name="n_2mainValue有形固定資産減価償却率"/>
        <xdr:cNvSpPr txBox="1"/>
      </xdr:nvSpPr>
      <xdr:spPr>
        <a:xfrm>
          <a:off x="2738129" y="5378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121090</xdr:rowOff>
    </xdr:from>
    <xdr:ext cx="405111" cy="259045"/>
    <xdr:sp macro="" textlink="">
      <xdr:nvSpPr>
        <xdr:cNvPr id="107" name="n_3mainValue有形固定資産減価償却率"/>
        <xdr:cNvSpPr txBox="1"/>
      </xdr:nvSpPr>
      <xdr:spPr>
        <a:xfrm>
          <a:off x="2067569" y="5317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77910</xdr:rowOff>
    </xdr:from>
    <xdr:ext cx="405111" cy="259045"/>
    <xdr:sp macro="" textlink="">
      <xdr:nvSpPr>
        <xdr:cNvPr id="108" name="n_4mainValue有形固定資産減価償却率"/>
        <xdr:cNvSpPr txBox="1"/>
      </xdr:nvSpPr>
      <xdr:spPr>
        <a:xfrm>
          <a:off x="1397009" y="5274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借入額を元金償還額以下を基本としていることから、全国平均、県平均を下回っているが、今後の公共施設等マネジメントに備え、計画的な地方債の借入れを行いながら、健全な財政運営を図る。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6" name="テキスト ボックス 125"/>
        <xdr:cNvSpPr txBox="1"/>
      </xdr:nvSpPr>
      <xdr:spPr>
        <a:xfrm>
          <a:off x="9542936" y="575730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9542936" y="54050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9542936" y="5052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954293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9645528" y="43522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96107</xdr:rowOff>
    </xdr:to>
    <xdr:cxnSp macro="">
      <xdr:nvCxnSpPr>
        <xdr:cNvPr id="137" name="直線コネクタ 136"/>
        <xdr:cNvCxnSpPr/>
      </xdr:nvCxnSpPr>
      <xdr:spPr>
        <a:xfrm flipV="1">
          <a:off x="13027660" y="4442248"/>
          <a:ext cx="1269" cy="1353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99934</xdr:rowOff>
    </xdr:from>
    <xdr:ext cx="469744" cy="259045"/>
    <xdr:sp macro="" textlink="">
      <xdr:nvSpPr>
        <xdr:cNvPr id="138" name="債務償還比率最小値テキスト"/>
        <xdr:cNvSpPr txBox="1"/>
      </xdr:nvSpPr>
      <xdr:spPr>
        <a:xfrm>
          <a:off x="13080365" y="579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96107</xdr:rowOff>
    </xdr:from>
    <xdr:to>
      <xdr:col>76</xdr:col>
      <xdr:colOff>111125</xdr:colOff>
      <xdr:row>34</xdr:row>
      <xdr:rowOff>96107</xdr:rowOff>
    </xdr:to>
    <xdr:cxnSp macro="">
      <xdr:nvCxnSpPr>
        <xdr:cNvPr id="139" name="直線コネクタ 138"/>
        <xdr:cNvCxnSpPr/>
      </xdr:nvCxnSpPr>
      <xdr:spPr>
        <a:xfrm>
          <a:off x="12963525" y="57958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3080365" y="42212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2963525" y="4442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43843</xdr:rowOff>
    </xdr:from>
    <xdr:ext cx="469744" cy="259045"/>
    <xdr:sp macro="" textlink="">
      <xdr:nvSpPr>
        <xdr:cNvPr id="142" name="債務償還比率平均値テキスト"/>
        <xdr:cNvSpPr txBox="1"/>
      </xdr:nvSpPr>
      <xdr:spPr>
        <a:xfrm>
          <a:off x="13080365" y="507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65416</xdr:rowOff>
    </xdr:from>
    <xdr:to>
      <xdr:col>76</xdr:col>
      <xdr:colOff>73025</xdr:colOff>
      <xdr:row>30</xdr:row>
      <xdr:rowOff>167016</xdr:rowOff>
    </xdr:to>
    <xdr:sp macro="" textlink="">
      <xdr:nvSpPr>
        <xdr:cNvPr id="143" name="フローチャート: 判断 142"/>
        <xdr:cNvSpPr/>
      </xdr:nvSpPr>
      <xdr:spPr>
        <a:xfrm>
          <a:off x="13001625" y="50946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127317</xdr:rowOff>
    </xdr:from>
    <xdr:to>
      <xdr:col>72</xdr:col>
      <xdr:colOff>123825</xdr:colOff>
      <xdr:row>32</xdr:row>
      <xdr:rowOff>57467</xdr:rowOff>
    </xdr:to>
    <xdr:sp macro="" textlink="">
      <xdr:nvSpPr>
        <xdr:cNvPr id="144" name="フローチャート: 判断 143"/>
        <xdr:cNvSpPr/>
      </xdr:nvSpPr>
      <xdr:spPr>
        <a:xfrm>
          <a:off x="12359005" y="53241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103029</xdr:rowOff>
    </xdr:from>
    <xdr:to>
      <xdr:col>68</xdr:col>
      <xdr:colOff>123825</xdr:colOff>
      <xdr:row>32</xdr:row>
      <xdr:rowOff>33179</xdr:rowOff>
    </xdr:to>
    <xdr:sp macro="" textlink="">
      <xdr:nvSpPr>
        <xdr:cNvPr id="145" name="フローチャート: 判断 144"/>
        <xdr:cNvSpPr/>
      </xdr:nvSpPr>
      <xdr:spPr>
        <a:xfrm>
          <a:off x="11688445" y="52998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110046</xdr:rowOff>
    </xdr:from>
    <xdr:to>
      <xdr:col>64</xdr:col>
      <xdr:colOff>123825</xdr:colOff>
      <xdr:row>32</xdr:row>
      <xdr:rowOff>40196</xdr:rowOff>
    </xdr:to>
    <xdr:sp macro="" textlink="">
      <xdr:nvSpPr>
        <xdr:cNvPr id="146" name="フローチャート: 判断 145"/>
        <xdr:cNvSpPr/>
      </xdr:nvSpPr>
      <xdr:spPr>
        <a:xfrm>
          <a:off x="11017885" y="53068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138292</xdr:rowOff>
    </xdr:from>
    <xdr:to>
      <xdr:col>60</xdr:col>
      <xdr:colOff>123825</xdr:colOff>
      <xdr:row>32</xdr:row>
      <xdr:rowOff>68442</xdr:rowOff>
    </xdr:to>
    <xdr:sp macro="" textlink="">
      <xdr:nvSpPr>
        <xdr:cNvPr id="147" name="フローチャート: 判断 146"/>
        <xdr:cNvSpPr/>
      </xdr:nvSpPr>
      <xdr:spPr>
        <a:xfrm>
          <a:off x="10347325" y="53351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105865</xdr:rowOff>
    </xdr:from>
    <xdr:to>
      <xdr:col>76</xdr:col>
      <xdr:colOff>73025</xdr:colOff>
      <xdr:row>28</xdr:row>
      <xdr:rowOff>36015</xdr:rowOff>
    </xdr:to>
    <xdr:sp macro="" textlink="">
      <xdr:nvSpPr>
        <xdr:cNvPr id="153" name="楕円 152"/>
        <xdr:cNvSpPr/>
      </xdr:nvSpPr>
      <xdr:spPr>
        <a:xfrm>
          <a:off x="13001625" y="46321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128742</xdr:rowOff>
    </xdr:from>
    <xdr:ext cx="469744" cy="259045"/>
    <xdr:sp macro="" textlink="">
      <xdr:nvSpPr>
        <xdr:cNvPr id="154" name="債務償還比率該当値テキスト"/>
        <xdr:cNvSpPr txBox="1"/>
      </xdr:nvSpPr>
      <xdr:spPr>
        <a:xfrm>
          <a:off x="13080365" y="448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11250</xdr:rowOff>
    </xdr:from>
    <xdr:to>
      <xdr:col>72</xdr:col>
      <xdr:colOff>123825</xdr:colOff>
      <xdr:row>29</xdr:row>
      <xdr:rowOff>112850</xdr:rowOff>
    </xdr:to>
    <xdr:sp macro="" textlink="">
      <xdr:nvSpPr>
        <xdr:cNvPr id="155" name="楕円 154"/>
        <xdr:cNvSpPr/>
      </xdr:nvSpPr>
      <xdr:spPr>
        <a:xfrm>
          <a:off x="12359005" y="48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156665</xdr:rowOff>
    </xdr:from>
    <xdr:to>
      <xdr:col>76</xdr:col>
      <xdr:colOff>22225</xdr:colOff>
      <xdr:row>29</xdr:row>
      <xdr:rowOff>62050</xdr:rowOff>
    </xdr:to>
    <xdr:cxnSp macro="">
      <xdr:nvCxnSpPr>
        <xdr:cNvPr id="156" name="直線コネクタ 155"/>
        <xdr:cNvCxnSpPr/>
      </xdr:nvCxnSpPr>
      <xdr:spPr>
        <a:xfrm flipV="1">
          <a:off x="12409805" y="4682945"/>
          <a:ext cx="619760" cy="24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35549</xdr:rowOff>
    </xdr:from>
    <xdr:to>
      <xdr:col>68</xdr:col>
      <xdr:colOff>123825</xdr:colOff>
      <xdr:row>30</xdr:row>
      <xdr:rowOff>137149</xdr:rowOff>
    </xdr:to>
    <xdr:sp macro="" textlink="">
      <xdr:nvSpPr>
        <xdr:cNvPr id="157" name="楕円 156"/>
        <xdr:cNvSpPr/>
      </xdr:nvSpPr>
      <xdr:spPr>
        <a:xfrm>
          <a:off x="11688445" y="506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62050</xdr:rowOff>
    </xdr:from>
    <xdr:to>
      <xdr:col>72</xdr:col>
      <xdr:colOff>73025</xdr:colOff>
      <xdr:row>30</xdr:row>
      <xdr:rowOff>86349</xdr:rowOff>
    </xdr:to>
    <xdr:cxnSp macro="">
      <xdr:nvCxnSpPr>
        <xdr:cNvPr id="158" name="直線コネクタ 157"/>
        <xdr:cNvCxnSpPr/>
      </xdr:nvCxnSpPr>
      <xdr:spPr>
        <a:xfrm flipV="1">
          <a:off x="11739245" y="4923610"/>
          <a:ext cx="670560" cy="19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19188</xdr:rowOff>
    </xdr:from>
    <xdr:to>
      <xdr:col>64</xdr:col>
      <xdr:colOff>123825</xdr:colOff>
      <xdr:row>31</xdr:row>
      <xdr:rowOff>120788</xdr:rowOff>
    </xdr:to>
    <xdr:sp macro="" textlink="">
      <xdr:nvSpPr>
        <xdr:cNvPr id="159" name="楕円 158"/>
        <xdr:cNvSpPr/>
      </xdr:nvSpPr>
      <xdr:spPr>
        <a:xfrm>
          <a:off x="11017885" y="521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86349</xdr:rowOff>
    </xdr:from>
    <xdr:to>
      <xdr:col>68</xdr:col>
      <xdr:colOff>73025</xdr:colOff>
      <xdr:row>31</xdr:row>
      <xdr:rowOff>69988</xdr:rowOff>
    </xdr:to>
    <xdr:cxnSp macro="">
      <xdr:nvCxnSpPr>
        <xdr:cNvPr id="160" name="直線コネクタ 159"/>
        <xdr:cNvCxnSpPr/>
      </xdr:nvCxnSpPr>
      <xdr:spPr>
        <a:xfrm flipV="1">
          <a:off x="11068685" y="5115549"/>
          <a:ext cx="670560" cy="15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50483</xdr:rowOff>
    </xdr:from>
    <xdr:to>
      <xdr:col>60</xdr:col>
      <xdr:colOff>123825</xdr:colOff>
      <xdr:row>30</xdr:row>
      <xdr:rowOff>152083</xdr:rowOff>
    </xdr:to>
    <xdr:sp macro="" textlink="">
      <xdr:nvSpPr>
        <xdr:cNvPr id="161" name="楕円 160"/>
        <xdr:cNvSpPr/>
      </xdr:nvSpPr>
      <xdr:spPr>
        <a:xfrm>
          <a:off x="10347325" y="507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101283</xdr:rowOff>
    </xdr:from>
    <xdr:to>
      <xdr:col>64</xdr:col>
      <xdr:colOff>73025</xdr:colOff>
      <xdr:row>31</xdr:row>
      <xdr:rowOff>69988</xdr:rowOff>
    </xdr:to>
    <xdr:cxnSp macro="">
      <xdr:nvCxnSpPr>
        <xdr:cNvPr id="162" name="直線コネクタ 161"/>
        <xdr:cNvCxnSpPr/>
      </xdr:nvCxnSpPr>
      <xdr:spPr>
        <a:xfrm>
          <a:off x="10398125" y="5130483"/>
          <a:ext cx="670560" cy="13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48594</xdr:rowOff>
    </xdr:from>
    <xdr:ext cx="469744" cy="259045"/>
    <xdr:sp macro="" textlink="">
      <xdr:nvSpPr>
        <xdr:cNvPr id="163" name="n_1aveValue債務償還比率"/>
        <xdr:cNvSpPr txBox="1"/>
      </xdr:nvSpPr>
      <xdr:spPr>
        <a:xfrm>
          <a:off x="12185092" y="541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24306</xdr:rowOff>
    </xdr:from>
    <xdr:ext cx="469744" cy="259045"/>
    <xdr:sp macro="" textlink="">
      <xdr:nvSpPr>
        <xdr:cNvPr id="164" name="n_2aveValue債務償還比率"/>
        <xdr:cNvSpPr txBox="1"/>
      </xdr:nvSpPr>
      <xdr:spPr>
        <a:xfrm>
          <a:off x="11527232" y="5388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31323</xdr:rowOff>
    </xdr:from>
    <xdr:ext cx="469744" cy="259045"/>
    <xdr:sp macro="" textlink="">
      <xdr:nvSpPr>
        <xdr:cNvPr id="165" name="n_3aveValue債務償還比率"/>
        <xdr:cNvSpPr txBox="1"/>
      </xdr:nvSpPr>
      <xdr:spPr>
        <a:xfrm>
          <a:off x="10856672" y="5395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59569</xdr:rowOff>
    </xdr:from>
    <xdr:ext cx="469744" cy="259045"/>
    <xdr:sp macro="" textlink="">
      <xdr:nvSpPr>
        <xdr:cNvPr id="166" name="n_4aveValue債務償還比率"/>
        <xdr:cNvSpPr txBox="1"/>
      </xdr:nvSpPr>
      <xdr:spPr>
        <a:xfrm>
          <a:off x="10186112" y="542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129377</xdr:rowOff>
    </xdr:from>
    <xdr:ext cx="469744" cy="259045"/>
    <xdr:sp macro="" textlink="">
      <xdr:nvSpPr>
        <xdr:cNvPr id="167" name="n_1mainValue債務償還比率"/>
        <xdr:cNvSpPr txBox="1"/>
      </xdr:nvSpPr>
      <xdr:spPr>
        <a:xfrm>
          <a:off x="12185092" y="46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153676</xdr:rowOff>
    </xdr:from>
    <xdr:ext cx="469744" cy="259045"/>
    <xdr:sp macro="" textlink="">
      <xdr:nvSpPr>
        <xdr:cNvPr id="168" name="n_2mainValue債務償還比率"/>
        <xdr:cNvSpPr txBox="1"/>
      </xdr:nvSpPr>
      <xdr:spPr>
        <a:xfrm>
          <a:off x="11527232" y="484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137315</xdr:rowOff>
    </xdr:from>
    <xdr:ext cx="469744" cy="259045"/>
    <xdr:sp macro="" textlink="">
      <xdr:nvSpPr>
        <xdr:cNvPr id="169" name="n_3mainValue債務償還比率"/>
        <xdr:cNvSpPr txBox="1"/>
      </xdr:nvSpPr>
      <xdr:spPr>
        <a:xfrm>
          <a:off x="10856672" y="49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168610</xdr:rowOff>
    </xdr:from>
    <xdr:ext cx="469744" cy="259045"/>
    <xdr:sp macro="" textlink="">
      <xdr:nvSpPr>
        <xdr:cNvPr id="170" name="n_4mainValue債務償還比率"/>
        <xdr:cNvSpPr txBox="1"/>
      </xdr:nvSpPr>
      <xdr:spPr>
        <a:xfrm>
          <a:off x="10186112" y="486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岐阜県八百津町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10,446
10,306
128.79
7,444,810
6,991,560
384,400
4,254,818
3,225,641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41</xdr:row>
      <xdr:rowOff>152400</xdr:rowOff>
    </xdr:to>
    <xdr:cxnSp macro="">
      <xdr:nvCxnSpPr>
        <xdr:cNvPr id="57" name="直線コネクタ 56"/>
        <xdr:cNvCxnSpPr/>
      </xdr:nvCxnSpPr>
      <xdr:spPr>
        <a:xfrm flipV="1">
          <a:off x="4086225" y="5713095"/>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156227</xdr:rowOff>
    </xdr:from>
    <xdr:ext cx="405111" cy="259045"/>
    <xdr:sp macro="" textlink="">
      <xdr:nvSpPr>
        <xdr:cNvPr id="58" name="【道路】&#10;有形固定資産減価償却率最小値テキスト"/>
        <xdr:cNvSpPr txBox="1"/>
      </xdr:nvSpPr>
      <xdr:spPr>
        <a:xfrm>
          <a:off x="4124960"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xdr:cNvCxnSpPr/>
      </xdr:nvCxnSpPr>
      <xdr:spPr>
        <a:xfrm>
          <a:off x="4020820" y="7025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60" name="【道路】&#10;有形固定資産減価償却率最大値テキスト"/>
        <xdr:cNvSpPr txBox="1"/>
      </xdr:nvSpPr>
      <xdr:spPr>
        <a:xfrm>
          <a:off x="4124960" y="5495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1" name="直線コネクタ 60"/>
        <xdr:cNvCxnSpPr/>
      </xdr:nvCxnSpPr>
      <xdr:spPr>
        <a:xfrm>
          <a:off x="4020820" y="571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6367</xdr:rowOff>
    </xdr:from>
    <xdr:ext cx="405111" cy="259045"/>
    <xdr:sp macro="" textlink="">
      <xdr:nvSpPr>
        <xdr:cNvPr id="62" name="【道路】&#10;有形固定資産減価償却率平均値テキスト"/>
        <xdr:cNvSpPr txBox="1"/>
      </xdr:nvSpPr>
      <xdr:spPr>
        <a:xfrm>
          <a:off x="4124960" y="620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xdr:cNvSpPr/>
      </xdr:nvSpPr>
      <xdr:spPr>
        <a:xfrm>
          <a:off x="4036060" y="635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149225</xdr:rowOff>
    </xdr:from>
    <xdr:to>
      <xdr:col>20</xdr:col>
      <xdr:colOff>38100</xdr:colOff>
      <xdr:row>38</xdr:row>
      <xdr:rowOff>79375</xdr:rowOff>
    </xdr:to>
    <xdr:sp macro="" textlink="">
      <xdr:nvSpPr>
        <xdr:cNvPr id="64" name="フローチャート: 判断 63"/>
        <xdr:cNvSpPr/>
      </xdr:nvSpPr>
      <xdr:spPr>
        <a:xfrm>
          <a:off x="3312160" y="63519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63500</xdr:rowOff>
    </xdr:from>
    <xdr:to>
      <xdr:col>15</xdr:col>
      <xdr:colOff>101600</xdr:colOff>
      <xdr:row>37</xdr:row>
      <xdr:rowOff>165100</xdr:rowOff>
    </xdr:to>
    <xdr:sp macro="" textlink="">
      <xdr:nvSpPr>
        <xdr:cNvPr id="65" name="フローチャート: 判断 64"/>
        <xdr:cNvSpPr/>
      </xdr:nvSpPr>
      <xdr:spPr>
        <a:xfrm>
          <a:off x="25146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33020</xdr:rowOff>
    </xdr:from>
    <xdr:to>
      <xdr:col>10</xdr:col>
      <xdr:colOff>165100</xdr:colOff>
      <xdr:row>37</xdr:row>
      <xdr:rowOff>134620</xdr:rowOff>
    </xdr:to>
    <xdr:sp macro="" textlink="">
      <xdr:nvSpPr>
        <xdr:cNvPr id="66" name="フローチャート: 判断 65"/>
        <xdr:cNvSpPr/>
      </xdr:nvSpPr>
      <xdr:spPr>
        <a:xfrm>
          <a:off x="17399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xdr:cNvSpPr/>
      </xdr:nvSpPr>
      <xdr:spPr>
        <a:xfrm>
          <a:off x="965200" y="62033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65405</xdr:rowOff>
    </xdr:from>
    <xdr:to>
      <xdr:col>24</xdr:col>
      <xdr:colOff>114300</xdr:colOff>
      <xdr:row>38</xdr:row>
      <xdr:rowOff>167005</xdr:rowOff>
    </xdr:to>
    <xdr:sp macro="" textlink="">
      <xdr:nvSpPr>
        <xdr:cNvPr id="73" name="楕円 72"/>
        <xdr:cNvSpPr/>
      </xdr:nvSpPr>
      <xdr:spPr>
        <a:xfrm>
          <a:off x="403606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43832</xdr:rowOff>
    </xdr:from>
    <xdr:ext cx="405111" cy="259045"/>
    <xdr:sp macro="" textlink="">
      <xdr:nvSpPr>
        <xdr:cNvPr id="74" name="【道路】&#10;有形固定資産減価償却率該当値テキスト"/>
        <xdr:cNvSpPr txBox="1"/>
      </xdr:nvSpPr>
      <xdr:spPr>
        <a:xfrm>
          <a:off x="4124960"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31115</xdr:rowOff>
    </xdr:from>
    <xdr:to>
      <xdr:col>20</xdr:col>
      <xdr:colOff>38100</xdr:colOff>
      <xdr:row>38</xdr:row>
      <xdr:rowOff>132715</xdr:rowOff>
    </xdr:to>
    <xdr:sp macro="" textlink="">
      <xdr:nvSpPr>
        <xdr:cNvPr id="75" name="楕円 74"/>
        <xdr:cNvSpPr/>
      </xdr:nvSpPr>
      <xdr:spPr>
        <a:xfrm>
          <a:off x="3312160" y="64014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81915</xdr:rowOff>
    </xdr:from>
    <xdr:to>
      <xdr:col>24</xdr:col>
      <xdr:colOff>63500</xdr:colOff>
      <xdr:row>38</xdr:row>
      <xdr:rowOff>116205</xdr:rowOff>
    </xdr:to>
    <xdr:cxnSp macro="">
      <xdr:nvCxnSpPr>
        <xdr:cNvPr id="76" name="直線コネクタ 75"/>
        <xdr:cNvCxnSpPr/>
      </xdr:nvCxnSpPr>
      <xdr:spPr>
        <a:xfrm>
          <a:off x="3355340" y="6452235"/>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166370</xdr:rowOff>
    </xdr:from>
    <xdr:to>
      <xdr:col>15</xdr:col>
      <xdr:colOff>101600</xdr:colOff>
      <xdr:row>38</xdr:row>
      <xdr:rowOff>96520</xdr:rowOff>
    </xdr:to>
    <xdr:sp macro="" textlink="">
      <xdr:nvSpPr>
        <xdr:cNvPr id="77" name="楕円 76"/>
        <xdr:cNvSpPr/>
      </xdr:nvSpPr>
      <xdr:spPr>
        <a:xfrm>
          <a:off x="2514600" y="6369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45720</xdr:rowOff>
    </xdr:from>
    <xdr:to>
      <xdr:col>19</xdr:col>
      <xdr:colOff>177800</xdr:colOff>
      <xdr:row>38</xdr:row>
      <xdr:rowOff>81915</xdr:rowOff>
    </xdr:to>
    <xdr:cxnSp macro="">
      <xdr:nvCxnSpPr>
        <xdr:cNvPr id="78" name="直線コネクタ 77"/>
        <xdr:cNvCxnSpPr/>
      </xdr:nvCxnSpPr>
      <xdr:spPr>
        <a:xfrm>
          <a:off x="2565400" y="6416040"/>
          <a:ext cx="78994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97790</xdr:rowOff>
    </xdr:from>
    <xdr:to>
      <xdr:col>10</xdr:col>
      <xdr:colOff>165100</xdr:colOff>
      <xdr:row>38</xdr:row>
      <xdr:rowOff>27940</xdr:rowOff>
    </xdr:to>
    <xdr:sp macro="" textlink="">
      <xdr:nvSpPr>
        <xdr:cNvPr id="79" name="楕円 78"/>
        <xdr:cNvSpPr/>
      </xdr:nvSpPr>
      <xdr:spPr>
        <a:xfrm>
          <a:off x="1739900" y="6300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148590</xdr:rowOff>
    </xdr:from>
    <xdr:to>
      <xdr:col>15</xdr:col>
      <xdr:colOff>50800</xdr:colOff>
      <xdr:row>38</xdr:row>
      <xdr:rowOff>45720</xdr:rowOff>
    </xdr:to>
    <xdr:cxnSp macro="">
      <xdr:nvCxnSpPr>
        <xdr:cNvPr id="80" name="直線コネクタ 79"/>
        <xdr:cNvCxnSpPr/>
      </xdr:nvCxnSpPr>
      <xdr:spPr>
        <a:xfrm>
          <a:off x="1790700" y="6351270"/>
          <a:ext cx="7747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97790</xdr:rowOff>
    </xdr:from>
    <xdr:to>
      <xdr:col>6</xdr:col>
      <xdr:colOff>38100</xdr:colOff>
      <xdr:row>38</xdr:row>
      <xdr:rowOff>27940</xdr:rowOff>
    </xdr:to>
    <xdr:sp macro="" textlink="">
      <xdr:nvSpPr>
        <xdr:cNvPr id="81" name="楕円 80"/>
        <xdr:cNvSpPr/>
      </xdr:nvSpPr>
      <xdr:spPr>
        <a:xfrm>
          <a:off x="965200" y="63004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148590</xdr:rowOff>
    </xdr:from>
    <xdr:to>
      <xdr:col>10</xdr:col>
      <xdr:colOff>114300</xdr:colOff>
      <xdr:row>37</xdr:row>
      <xdr:rowOff>148590</xdr:rowOff>
    </xdr:to>
    <xdr:cxnSp macro="">
      <xdr:nvCxnSpPr>
        <xdr:cNvPr id="82" name="直線コネクタ 81"/>
        <xdr:cNvCxnSpPr/>
      </xdr:nvCxnSpPr>
      <xdr:spPr>
        <a:xfrm>
          <a:off x="1008380" y="635127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95902</xdr:rowOff>
    </xdr:from>
    <xdr:ext cx="405111" cy="259045"/>
    <xdr:sp macro="" textlink="">
      <xdr:nvSpPr>
        <xdr:cNvPr id="83" name="n_1aveValue【道路】&#10;有形固定資産減価償却率"/>
        <xdr:cNvSpPr txBox="1"/>
      </xdr:nvSpPr>
      <xdr:spPr>
        <a:xfrm>
          <a:off x="317056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10177</xdr:rowOff>
    </xdr:from>
    <xdr:ext cx="405111" cy="259045"/>
    <xdr:sp macro="" textlink="">
      <xdr:nvSpPr>
        <xdr:cNvPr id="84" name="n_2aveValue【道路】&#10;有形固定資産減価償却率"/>
        <xdr:cNvSpPr txBox="1"/>
      </xdr:nvSpPr>
      <xdr:spPr>
        <a:xfrm>
          <a:off x="238570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151147</xdr:rowOff>
    </xdr:from>
    <xdr:ext cx="405111" cy="259045"/>
    <xdr:sp macro="" textlink="">
      <xdr:nvSpPr>
        <xdr:cNvPr id="85" name="n_3aveValue【道路】&#10;有形固定資産減価償却率"/>
        <xdr:cNvSpPr txBox="1"/>
      </xdr:nvSpPr>
      <xdr:spPr>
        <a:xfrm>
          <a:off x="161100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118762</xdr:rowOff>
    </xdr:from>
    <xdr:ext cx="405111" cy="259045"/>
    <xdr:sp macro="" textlink="">
      <xdr:nvSpPr>
        <xdr:cNvPr id="86" name="n_4aveValue【道路】&#10;有形固定資産減価償却率"/>
        <xdr:cNvSpPr txBox="1"/>
      </xdr:nvSpPr>
      <xdr:spPr>
        <a:xfrm>
          <a:off x="83630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123842</xdr:rowOff>
    </xdr:from>
    <xdr:ext cx="405111" cy="259045"/>
    <xdr:sp macro="" textlink="">
      <xdr:nvSpPr>
        <xdr:cNvPr id="87" name="n_1mainValue【道路】&#10;有形固定資産減価償却率"/>
        <xdr:cNvSpPr txBox="1"/>
      </xdr:nvSpPr>
      <xdr:spPr>
        <a:xfrm>
          <a:off x="317056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87647</xdr:rowOff>
    </xdr:from>
    <xdr:ext cx="405111" cy="259045"/>
    <xdr:sp macro="" textlink="">
      <xdr:nvSpPr>
        <xdr:cNvPr id="88" name="n_2mainValue【道路】&#10;有形固定資産減価償却率"/>
        <xdr:cNvSpPr txBox="1"/>
      </xdr:nvSpPr>
      <xdr:spPr>
        <a:xfrm>
          <a:off x="238570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19067</xdr:rowOff>
    </xdr:from>
    <xdr:ext cx="405111" cy="259045"/>
    <xdr:sp macro="" textlink="">
      <xdr:nvSpPr>
        <xdr:cNvPr id="89" name="n_3mainValue【道路】&#10;有形固定資産減価償却率"/>
        <xdr:cNvSpPr txBox="1"/>
      </xdr:nvSpPr>
      <xdr:spPr>
        <a:xfrm>
          <a:off x="1611004" y="638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19067</xdr:rowOff>
    </xdr:from>
    <xdr:ext cx="405111" cy="259045"/>
    <xdr:sp macro="" textlink="">
      <xdr:nvSpPr>
        <xdr:cNvPr id="90" name="n_4mainValue【道路】&#10;有形固定資産減価償却率"/>
        <xdr:cNvSpPr txBox="1"/>
      </xdr:nvSpPr>
      <xdr:spPr>
        <a:xfrm>
          <a:off x="836304" y="638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20288</xdr:rowOff>
    </xdr:from>
    <xdr:to>
      <xdr:col>54</xdr:col>
      <xdr:colOff>189865</xdr:colOff>
      <xdr:row>41</xdr:row>
      <xdr:rowOff>19831</xdr:rowOff>
    </xdr:to>
    <xdr:cxnSp macro="">
      <xdr:nvCxnSpPr>
        <xdr:cNvPr id="114" name="直線コネクタ 113"/>
        <xdr:cNvCxnSpPr/>
      </xdr:nvCxnSpPr>
      <xdr:spPr>
        <a:xfrm flipV="1">
          <a:off x="9219565" y="5552408"/>
          <a:ext cx="0" cy="134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23658</xdr:rowOff>
    </xdr:from>
    <xdr:ext cx="469744" cy="259045"/>
    <xdr:sp macro="" textlink="">
      <xdr:nvSpPr>
        <xdr:cNvPr id="115" name="【道路】&#10;一人当たり延長最小値テキスト"/>
        <xdr:cNvSpPr txBox="1"/>
      </xdr:nvSpPr>
      <xdr:spPr>
        <a:xfrm>
          <a:off x="9258300" y="68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19831</xdr:rowOff>
    </xdr:from>
    <xdr:to>
      <xdr:col>55</xdr:col>
      <xdr:colOff>88900</xdr:colOff>
      <xdr:row>41</xdr:row>
      <xdr:rowOff>19831</xdr:rowOff>
    </xdr:to>
    <xdr:cxnSp macro="">
      <xdr:nvCxnSpPr>
        <xdr:cNvPr id="116" name="直線コネクタ 115"/>
        <xdr:cNvCxnSpPr/>
      </xdr:nvCxnSpPr>
      <xdr:spPr>
        <a:xfrm>
          <a:off x="9154160" y="68930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138415</xdr:rowOff>
    </xdr:from>
    <xdr:ext cx="534377" cy="259045"/>
    <xdr:sp macro="" textlink="">
      <xdr:nvSpPr>
        <xdr:cNvPr id="117" name="【道路】&#10;一人当たり延長最大値テキスト"/>
        <xdr:cNvSpPr txBox="1"/>
      </xdr:nvSpPr>
      <xdr:spPr>
        <a:xfrm>
          <a:off x="9258300" y="533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20288</xdr:rowOff>
    </xdr:from>
    <xdr:to>
      <xdr:col>55</xdr:col>
      <xdr:colOff>88900</xdr:colOff>
      <xdr:row>33</xdr:row>
      <xdr:rowOff>20288</xdr:rowOff>
    </xdr:to>
    <xdr:cxnSp macro="">
      <xdr:nvCxnSpPr>
        <xdr:cNvPr id="118" name="直線コネクタ 117"/>
        <xdr:cNvCxnSpPr/>
      </xdr:nvCxnSpPr>
      <xdr:spPr>
        <a:xfrm>
          <a:off x="9154160" y="5552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73112</xdr:rowOff>
    </xdr:from>
    <xdr:ext cx="534377" cy="259045"/>
    <xdr:sp macro="" textlink="">
      <xdr:nvSpPr>
        <xdr:cNvPr id="119" name="【道路】&#10;一人当たり延長平均値テキスト"/>
        <xdr:cNvSpPr txBox="1"/>
      </xdr:nvSpPr>
      <xdr:spPr>
        <a:xfrm>
          <a:off x="9258300" y="6443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94685</xdr:rowOff>
    </xdr:from>
    <xdr:to>
      <xdr:col>55</xdr:col>
      <xdr:colOff>50800</xdr:colOff>
      <xdr:row>39</xdr:row>
      <xdr:rowOff>24835</xdr:rowOff>
    </xdr:to>
    <xdr:sp macro="" textlink="">
      <xdr:nvSpPr>
        <xdr:cNvPr id="120" name="フローチャート: 判断 119"/>
        <xdr:cNvSpPr/>
      </xdr:nvSpPr>
      <xdr:spPr>
        <a:xfrm>
          <a:off x="9192260" y="64650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86475</xdr:rowOff>
    </xdr:from>
    <xdr:to>
      <xdr:col>50</xdr:col>
      <xdr:colOff>165100</xdr:colOff>
      <xdr:row>39</xdr:row>
      <xdr:rowOff>16625</xdr:rowOff>
    </xdr:to>
    <xdr:sp macro="" textlink="">
      <xdr:nvSpPr>
        <xdr:cNvPr id="121" name="フローチャート: 判断 120"/>
        <xdr:cNvSpPr/>
      </xdr:nvSpPr>
      <xdr:spPr>
        <a:xfrm>
          <a:off x="8445500" y="6456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108515</xdr:rowOff>
    </xdr:from>
    <xdr:to>
      <xdr:col>46</xdr:col>
      <xdr:colOff>38100</xdr:colOff>
      <xdr:row>39</xdr:row>
      <xdr:rowOff>38665</xdr:rowOff>
    </xdr:to>
    <xdr:sp macro="" textlink="">
      <xdr:nvSpPr>
        <xdr:cNvPr id="122" name="フローチャート: 判断 121"/>
        <xdr:cNvSpPr/>
      </xdr:nvSpPr>
      <xdr:spPr>
        <a:xfrm>
          <a:off x="7670800" y="64788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118326</xdr:rowOff>
    </xdr:from>
    <xdr:to>
      <xdr:col>41</xdr:col>
      <xdr:colOff>101600</xdr:colOff>
      <xdr:row>39</xdr:row>
      <xdr:rowOff>48476</xdr:rowOff>
    </xdr:to>
    <xdr:sp macro="" textlink="">
      <xdr:nvSpPr>
        <xdr:cNvPr id="123" name="フローチャート: 判断 122"/>
        <xdr:cNvSpPr/>
      </xdr:nvSpPr>
      <xdr:spPr>
        <a:xfrm>
          <a:off x="6873240" y="64886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126879</xdr:rowOff>
    </xdr:from>
    <xdr:to>
      <xdr:col>36</xdr:col>
      <xdr:colOff>165100</xdr:colOff>
      <xdr:row>39</xdr:row>
      <xdr:rowOff>57029</xdr:rowOff>
    </xdr:to>
    <xdr:sp macro="" textlink="">
      <xdr:nvSpPr>
        <xdr:cNvPr id="124" name="フローチャート: 判断 123"/>
        <xdr:cNvSpPr/>
      </xdr:nvSpPr>
      <xdr:spPr>
        <a:xfrm>
          <a:off x="6098540" y="64971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147529</xdr:rowOff>
    </xdr:from>
    <xdr:to>
      <xdr:col>55</xdr:col>
      <xdr:colOff>50800</xdr:colOff>
      <xdr:row>37</xdr:row>
      <xdr:rowOff>77679</xdr:rowOff>
    </xdr:to>
    <xdr:sp macro="" textlink="">
      <xdr:nvSpPr>
        <xdr:cNvPr id="130" name="楕円 129"/>
        <xdr:cNvSpPr/>
      </xdr:nvSpPr>
      <xdr:spPr>
        <a:xfrm>
          <a:off x="9192260" y="61825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170406</xdr:rowOff>
    </xdr:from>
    <xdr:ext cx="534377" cy="259045"/>
    <xdr:sp macro="" textlink="">
      <xdr:nvSpPr>
        <xdr:cNvPr id="131" name="【道路】&#10;一人当たり延長該当値テキスト"/>
        <xdr:cNvSpPr txBox="1"/>
      </xdr:nvSpPr>
      <xdr:spPr>
        <a:xfrm>
          <a:off x="9258300" y="603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162636</xdr:rowOff>
    </xdr:from>
    <xdr:to>
      <xdr:col>50</xdr:col>
      <xdr:colOff>165100</xdr:colOff>
      <xdr:row>37</xdr:row>
      <xdr:rowOff>92786</xdr:rowOff>
    </xdr:to>
    <xdr:sp macro="" textlink="">
      <xdr:nvSpPr>
        <xdr:cNvPr id="132" name="楕円 131"/>
        <xdr:cNvSpPr/>
      </xdr:nvSpPr>
      <xdr:spPr>
        <a:xfrm>
          <a:off x="8445500" y="61976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26879</xdr:rowOff>
    </xdr:from>
    <xdr:to>
      <xdr:col>55</xdr:col>
      <xdr:colOff>0</xdr:colOff>
      <xdr:row>37</xdr:row>
      <xdr:rowOff>41986</xdr:rowOff>
    </xdr:to>
    <xdr:cxnSp macro="">
      <xdr:nvCxnSpPr>
        <xdr:cNvPr id="133" name="直線コネクタ 132"/>
        <xdr:cNvCxnSpPr/>
      </xdr:nvCxnSpPr>
      <xdr:spPr>
        <a:xfrm flipV="1">
          <a:off x="8496300" y="6229559"/>
          <a:ext cx="723900" cy="1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9760</xdr:rowOff>
    </xdr:from>
    <xdr:to>
      <xdr:col>46</xdr:col>
      <xdr:colOff>38100</xdr:colOff>
      <xdr:row>37</xdr:row>
      <xdr:rowOff>111360</xdr:rowOff>
    </xdr:to>
    <xdr:sp macro="" textlink="">
      <xdr:nvSpPr>
        <xdr:cNvPr id="134" name="楕円 133"/>
        <xdr:cNvSpPr/>
      </xdr:nvSpPr>
      <xdr:spPr>
        <a:xfrm>
          <a:off x="7670800" y="62124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41986</xdr:rowOff>
    </xdr:from>
    <xdr:to>
      <xdr:col>50</xdr:col>
      <xdr:colOff>114300</xdr:colOff>
      <xdr:row>37</xdr:row>
      <xdr:rowOff>60560</xdr:rowOff>
    </xdr:to>
    <xdr:cxnSp macro="">
      <xdr:nvCxnSpPr>
        <xdr:cNvPr id="135" name="直線コネクタ 134"/>
        <xdr:cNvCxnSpPr/>
      </xdr:nvCxnSpPr>
      <xdr:spPr>
        <a:xfrm flipV="1">
          <a:off x="7713980" y="6244666"/>
          <a:ext cx="782320" cy="1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18066</xdr:rowOff>
    </xdr:from>
    <xdr:to>
      <xdr:col>41</xdr:col>
      <xdr:colOff>101600</xdr:colOff>
      <xdr:row>37</xdr:row>
      <xdr:rowOff>119666</xdr:rowOff>
    </xdr:to>
    <xdr:sp macro="" textlink="">
      <xdr:nvSpPr>
        <xdr:cNvPr id="136" name="楕円 135"/>
        <xdr:cNvSpPr/>
      </xdr:nvSpPr>
      <xdr:spPr>
        <a:xfrm>
          <a:off x="6873240" y="622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60560</xdr:rowOff>
    </xdr:from>
    <xdr:to>
      <xdr:col>45</xdr:col>
      <xdr:colOff>177800</xdr:colOff>
      <xdr:row>37</xdr:row>
      <xdr:rowOff>68866</xdr:rowOff>
    </xdr:to>
    <xdr:cxnSp macro="">
      <xdr:nvCxnSpPr>
        <xdr:cNvPr id="137" name="直線コネクタ 136"/>
        <xdr:cNvCxnSpPr/>
      </xdr:nvCxnSpPr>
      <xdr:spPr>
        <a:xfrm flipV="1">
          <a:off x="6924040" y="6263240"/>
          <a:ext cx="78994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35363</xdr:rowOff>
    </xdr:from>
    <xdr:to>
      <xdr:col>36</xdr:col>
      <xdr:colOff>165100</xdr:colOff>
      <xdr:row>37</xdr:row>
      <xdr:rowOff>136963</xdr:rowOff>
    </xdr:to>
    <xdr:sp macro="" textlink="">
      <xdr:nvSpPr>
        <xdr:cNvPr id="138" name="楕円 137"/>
        <xdr:cNvSpPr/>
      </xdr:nvSpPr>
      <xdr:spPr>
        <a:xfrm>
          <a:off x="6098540" y="623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68866</xdr:rowOff>
    </xdr:from>
    <xdr:to>
      <xdr:col>41</xdr:col>
      <xdr:colOff>50800</xdr:colOff>
      <xdr:row>37</xdr:row>
      <xdr:rowOff>86163</xdr:rowOff>
    </xdr:to>
    <xdr:cxnSp macro="">
      <xdr:nvCxnSpPr>
        <xdr:cNvPr id="139" name="直線コネクタ 138"/>
        <xdr:cNvCxnSpPr/>
      </xdr:nvCxnSpPr>
      <xdr:spPr>
        <a:xfrm flipV="1">
          <a:off x="6149340" y="6271546"/>
          <a:ext cx="774700" cy="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7752</xdr:rowOff>
    </xdr:from>
    <xdr:ext cx="534377" cy="259045"/>
    <xdr:sp macro="" textlink="">
      <xdr:nvSpPr>
        <xdr:cNvPr id="140" name="n_1aveValue【道路】&#10;一人当たり延長"/>
        <xdr:cNvSpPr txBox="1"/>
      </xdr:nvSpPr>
      <xdr:spPr>
        <a:xfrm>
          <a:off x="8239271" y="654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29792</xdr:rowOff>
    </xdr:from>
    <xdr:ext cx="534377" cy="259045"/>
    <xdr:sp macro="" textlink="">
      <xdr:nvSpPr>
        <xdr:cNvPr id="141" name="n_2aveValue【道路】&#10;一人当たり延長"/>
        <xdr:cNvSpPr txBox="1"/>
      </xdr:nvSpPr>
      <xdr:spPr>
        <a:xfrm>
          <a:off x="7477271" y="656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39603</xdr:rowOff>
    </xdr:from>
    <xdr:ext cx="534377" cy="259045"/>
    <xdr:sp macro="" textlink="">
      <xdr:nvSpPr>
        <xdr:cNvPr id="142" name="n_3aveValue【道路】&#10;一人当たり延長"/>
        <xdr:cNvSpPr txBox="1"/>
      </xdr:nvSpPr>
      <xdr:spPr>
        <a:xfrm>
          <a:off x="6702571" y="657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48156</xdr:rowOff>
    </xdr:from>
    <xdr:ext cx="534377" cy="259045"/>
    <xdr:sp macro="" textlink="">
      <xdr:nvSpPr>
        <xdr:cNvPr id="143" name="n_4aveValue【道路】&#10;一人当たり延長"/>
        <xdr:cNvSpPr txBox="1"/>
      </xdr:nvSpPr>
      <xdr:spPr>
        <a:xfrm>
          <a:off x="5905011" y="658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109313</xdr:rowOff>
    </xdr:from>
    <xdr:ext cx="534377" cy="259045"/>
    <xdr:sp macro="" textlink="">
      <xdr:nvSpPr>
        <xdr:cNvPr id="144" name="n_1mainValue【道路】&#10;一人当たり延長"/>
        <xdr:cNvSpPr txBox="1"/>
      </xdr:nvSpPr>
      <xdr:spPr>
        <a:xfrm>
          <a:off x="8239271" y="597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127887</xdr:rowOff>
    </xdr:from>
    <xdr:ext cx="534377" cy="259045"/>
    <xdr:sp macro="" textlink="">
      <xdr:nvSpPr>
        <xdr:cNvPr id="145" name="n_2mainValue【道路】&#10;一人当たり延長"/>
        <xdr:cNvSpPr txBox="1"/>
      </xdr:nvSpPr>
      <xdr:spPr>
        <a:xfrm>
          <a:off x="7477271" y="599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136193</xdr:rowOff>
    </xdr:from>
    <xdr:ext cx="534377" cy="259045"/>
    <xdr:sp macro="" textlink="">
      <xdr:nvSpPr>
        <xdr:cNvPr id="146" name="n_3mainValue【道路】&#10;一人当たり延長"/>
        <xdr:cNvSpPr txBox="1"/>
      </xdr:nvSpPr>
      <xdr:spPr>
        <a:xfrm>
          <a:off x="6702571" y="600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153490</xdr:rowOff>
    </xdr:from>
    <xdr:ext cx="534377" cy="259045"/>
    <xdr:sp macro="" textlink="">
      <xdr:nvSpPr>
        <xdr:cNvPr id="147" name="n_4mainValue【道路】&#10;一人当たり延長"/>
        <xdr:cNvSpPr txBox="1"/>
      </xdr:nvSpPr>
      <xdr:spPr>
        <a:xfrm>
          <a:off x="5905011" y="602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104503</xdr:rowOff>
    </xdr:from>
    <xdr:to>
      <xdr:col>24</xdr:col>
      <xdr:colOff>62865</xdr:colOff>
      <xdr:row>64</xdr:row>
      <xdr:rowOff>130628</xdr:rowOff>
    </xdr:to>
    <xdr:cxnSp macro="">
      <xdr:nvCxnSpPr>
        <xdr:cNvPr id="173" name="直線コネクタ 172"/>
        <xdr:cNvCxnSpPr/>
      </xdr:nvCxnSpPr>
      <xdr:spPr>
        <a:xfrm flipV="1">
          <a:off x="4086225" y="932470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51180</xdr:rowOff>
    </xdr:from>
    <xdr:ext cx="340478" cy="259045"/>
    <xdr:sp macro="" textlink="">
      <xdr:nvSpPr>
        <xdr:cNvPr id="176" name="【橋りょう・トンネル】&#10;有形固定資産減価償却率最大値テキスト"/>
        <xdr:cNvSpPr txBox="1"/>
      </xdr:nvSpPr>
      <xdr:spPr>
        <a:xfrm>
          <a:off x="4124960" y="91037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104503</xdr:rowOff>
    </xdr:from>
    <xdr:to>
      <xdr:col>24</xdr:col>
      <xdr:colOff>152400</xdr:colOff>
      <xdr:row>55</xdr:row>
      <xdr:rowOff>104503</xdr:rowOff>
    </xdr:to>
    <xdr:cxnSp macro="">
      <xdr:nvCxnSpPr>
        <xdr:cNvPr id="177" name="直線コネクタ 176"/>
        <xdr:cNvCxnSpPr/>
      </xdr:nvCxnSpPr>
      <xdr:spPr>
        <a:xfrm>
          <a:off x="4020820" y="93247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163121</xdr:rowOff>
    </xdr:from>
    <xdr:ext cx="405111" cy="259045"/>
    <xdr:sp macro="" textlink="">
      <xdr:nvSpPr>
        <xdr:cNvPr id="178" name="【橋りょう・トンネル】&#10;有形固定資産減価償却率平均値テキスト"/>
        <xdr:cNvSpPr txBox="1"/>
      </xdr:nvSpPr>
      <xdr:spPr>
        <a:xfrm>
          <a:off x="4124960" y="100538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xdr:cNvSpPr/>
      </xdr:nvSpPr>
      <xdr:spPr>
        <a:xfrm>
          <a:off x="4036060" y="101986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130447</xdr:rowOff>
    </xdr:from>
    <xdr:to>
      <xdr:col>20</xdr:col>
      <xdr:colOff>38100</xdr:colOff>
      <xdr:row>61</xdr:row>
      <xdr:rowOff>60597</xdr:rowOff>
    </xdr:to>
    <xdr:sp macro="" textlink="">
      <xdr:nvSpPr>
        <xdr:cNvPr id="180" name="フローチャート: 判断 179"/>
        <xdr:cNvSpPr/>
      </xdr:nvSpPr>
      <xdr:spPr>
        <a:xfrm>
          <a:off x="3312160" y="101888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128815</xdr:rowOff>
    </xdr:from>
    <xdr:to>
      <xdr:col>15</xdr:col>
      <xdr:colOff>101600</xdr:colOff>
      <xdr:row>61</xdr:row>
      <xdr:rowOff>58965</xdr:rowOff>
    </xdr:to>
    <xdr:sp macro="" textlink="">
      <xdr:nvSpPr>
        <xdr:cNvPr id="181" name="フローチャート: 判断 180"/>
        <xdr:cNvSpPr/>
      </xdr:nvSpPr>
      <xdr:spPr>
        <a:xfrm>
          <a:off x="2514600" y="101872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92891</xdr:rowOff>
    </xdr:from>
    <xdr:to>
      <xdr:col>10</xdr:col>
      <xdr:colOff>165100</xdr:colOff>
      <xdr:row>61</xdr:row>
      <xdr:rowOff>23041</xdr:rowOff>
    </xdr:to>
    <xdr:sp macro="" textlink="">
      <xdr:nvSpPr>
        <xdr:cNvPr id="182" name="フローチャート: 判断 181"/>
        <xdr:cNvSpPr/>
      </xdr:nvSpPr>
      <xdr:spPr>
        <a:xfrm>
          <a:off x="1739900" y="101512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xdr:cNvSpPr/>
      </xdr:nvSpPr>
      <xdr:spPr>
        <a:xfrm>
          <a:off x="965200" y="101235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158206</xdr:rowOff>
    </xdr:from>
    <xdr:to>
      <xdr:col>24</xdr:col>
      <xdr:colOff>114300</xdr:colOff>
      <xdr:row>62</xdr:row>
      <xdr:rowOff>88356</xdr:rowOff>
    </xdr:to>
    <xdr:sp macro="" textlink="">
      <xdr:nvSpPr>
        <xdr:cNvPr id="189" name="楕円 188"/>
        <xdr:cNvSpPr/>
      </xdr:nvSpPr>
      <xdr:spPr>
        <a:xfrm>
          <a:off x="4036060" y="103842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136633</xdr:rowOff>
    </xdr:from>
    <xdr:ext cx="405111" cy="259045"/>
    <xdr:sp macro="" textlink="">
      <xdr:nvSpPr>
        <xdr:cNvPr id="190" name="【橋りょう・トンネル】&#10;有形固定資産減価償却率該当値テキスト"/>
        <xdr:cNvSpPr txBox="1"/>
      </xdr:nvSpPr>
      <xdr:spPr>
        <a:xfrm>
          <a:off x="4124960" y="1036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140244</xdr:rowOff>
    </xdr:from>
    <xdr:to>
      <xdr:col>20</xdr:col>
      <xdr:colOff>38100</xdr:colOff>
      <xdr:row>62</xdr:row>
      <xdr:rowOff>70394</xdr:rowOff>
    </xdr:to>
    <xdr:sp macro="" textlink="">
      <xdr:nvSpPr>
        <xdr:cNvPr id="191" name="楕円 190"/>
        <xdr:cNvSpPr/>
      </xdr:nvSpPr>
      <xdr:spPr>
        <a:xfrm>
          <a:off x="3312160" y="103662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19594</xdr:rowOff>
    </xdr:from>
    <xdr:to>
      <xdr:col>24</xdr:col>
      <xdr:colOff>63500</xdr:colOff>
      <xdr:row>62</xdr:row>
      <xdr:rowOff>37556</xdr:rowOff>
    </xdr:to>
    <xdr:cxnSp macro="">
      <xdr:nvCxnSpPr>
        <xdr:cNvPr id="192" name="直線コネクタ 191"/>
        <xdr:cNvCxnSpPr/>
      </xdr:nvCxnSpPr>
      <xdr:spPr>
        <a:xfrm>
          <a:off x="3355340" y="10413274"/>
          <a:ext cx="73152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110853</xdr:rowOff>
    </xdr:from>
    <xdr:to>
      <xdr:col>15</xdr:col>
      <xdr:colOff>101600</xdr:colOff>
      <xdr:row>62</xdr:row>
      <xdr:rowOff>41003</xdr:rowOff>
    </xdr:to>
    <xdr:sp macro="" textlink="">
      <xdr:nvSpPr>
        <xdr:cNvPr id="193" name="楕円 192"/>
        <xdr:cNvSpPr/>
      </xdr:nvSpPr>
      <xdr:spPr>
        <a:xfrm>
          <a:off x="2514600" y="103368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161653</xdr:rowOff>
    </xdr:from>
    <xdr:to>
      <xdr:col>19</xdr:col>
      <xdr:colOff>177800</xdr:colOff>
      <xdr:row>62</xdr:row>
      <xdr:rowOff>19594</xdr:rowOff>
    </xdr:to>
    <xdr:cxnSp macro="">
      <xdr:nvCxnSpPr>
        <xdr:cNvPr id="194" name="直線コネクタ 193"/>
        <xdr:cNvCxnSpPr/>
      </xdr:nvCxnSpPr>
      <xdr:spPr>
        <a:xfrm>
          <a:off x="2565400" y="10387693"/>
          <a:ext cx="789940" cy="2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81462</xdr:rowOff>
    </xdr:from>
    <xdr:to>
      <xdr:col>10</xdr:col>
      <xdr:colOff>165100</xdr:colOff>
      <xdr:row>62</xdr:row>
      <xdr:rowOff>11612</xdr:rowOff>
    </xdr:to>
    <xdr:sp macro="" textlink="">
      <xdr:nvSpPr>
        <xdr:cNvPr id="195" name="楕円 194"/>
        <xdr:cNvSpPr/>
      </xdr:nvSpPr>
      <xdr:spPr>
        <a:xfrm>
          <a:off x="1739900" y="103075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132262</xdr:rowOff>
    </xdr:from>
    <xdr:to>
      <xdr:col>15</xdr:col>
      <xdr:colOff>50800</xdr:colOff>
      <xdr:row>61</xdr:row>
      <xdr:rowOff>161653</xdr:rowOff>
    </xdr:to>
    <xdr:cxnSp macro="">
      <xdr:nvCxnSpPr>
        <xdr:cNvPr id="196" name="直線コネクタ 195"/>
        <xdr:cNvCxnSpPr/>
      </xdr:nvCxnSpPr>
      <xdr:spPr>
        <a:xfrm>
          <a:off x="1790700" y="10358302"/>
          <a:ext cx="7747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52070</xdr:rowOff>
    </xdr:from>
    <xdr:to>
      <xdr:col>6</xdr:col>
      <xdr:colOff>38100</xdr:colOff>
      <xdr:row>61</xdr:row>
      <xdr:rowOff>153670</xdr:rowOff>
    </xdr:to>
    <xdr:sp macro="" textlink="">
      <xdr:nvSpPr>
        <xdr:cNvPr id="197" name="楕円 196"/>
        <xdr:cNvSpPr/>
      </xdr:nvSpPr>
      <xdr:spPr>
        <a:xfrm>
          <a:off x="965200" y="102781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102870</xdr:rowOff>
    </xdr:from>
    <xdr:to>
      <xdr:col>10</xdr:col>
      <xdr:colOff>114300</xdr:colOff>
      <xdr:row>61</xdr:row>
      <xdr:rowOff>132262</xdr:rowOff>
    </xdr:to>
    <xdr:cxnSp macro="">
      <xdr:nvCxnSpPr>
        <xdr:cNvPr id="198" name="直線コネクタ 197"/>
        <xdr:cNvCxnSpPr/>
      </xdr:nvCxnSpPr>
      <xdr:spPr>
        <a:xfrm>
          <a:off x="1008380" y="10328910"/>
          <a:ext cx="78232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77124</xdr:rowOff>
    </xdr:from>
    <xdr:ext cx="405111" cy="259045"/>
    <xdr:sp macro="" textlink="">
      <xdr:nvSpPr>
        <xdr:cNvPr id="199" name="n_1aveValue【橋りょう・トンネル】&#10;有形固定資産減価償却率"/>
        <xdr:cNvSpPr txBox="1"/>
      </xdr:nvSpPr>
      <xdr:spPr>
        <a:xfrm>
          <a:off x="3170564" y="9967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75492</xdr:rowOff>
    </xdr:from>
    <xdr:ext cx="405111" cy="259045"/>
    <xdr:sp macro="" textlink="">
      <xdr:nvSpPr>
        <xdr:cNvPr id="200" name="n_2aveValue【橋りょう・トンネル】&#10;有形固定資産減価償却率"/>
        <xdr:cNvSpPr txBox="1"/>
      </xdr:nvSpPr>
      <xdr:spPr>
        <a:xfrm>
          <a:off x="2385704" y="9966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39568</xdr:rowOff>
    </xdr:from>
    <xdr:ext cx="405111" cy="259045"/>
    <xdr:sp macro="" textlink="">
      <xdr:nvSpPr>
        <xdr:cNvPr id="201" name="n_3aveValue【橋りょう・トンネル】&#10;有形固定資産減価償却率"/>
        <xdr:cNvSpPr txBox="1"/>
      </xdr:nvSpPr>
      <xdr:spPr>
        <a:xfrm>
          <a:off x="1611004" y="9930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2" name="n_4aveValue【橋りょう・トンネル】&#10;有形固定資産減価償却率"/>
        <xdr:cNvSpPr txBox="1"/>
      </xdr:nvSpPr>
      <xdr:spPr>
        <a:xfrm>
          <a:off x="836304" y="9902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61521</xdr:rowOff>
    </xdr:from>
    <xdr:ext cx="405111" cy="259045"/>
    <xdr:sp macro="" textlink="">
      <xdr:nvSpPr>
        <xdr:cNvPr id="203" name="n_1mainValue【橋りょう・トンネル】&#10;有形固定資産減価償却率"/>
        <xdr:cNvSpPr txBox="1"/>
      </xdr:nvSpPr>
      <xdr:spPr>
        <a:xfrm>
          <a:off x="3170564" y="1045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32130</xdr:rowOff>
    </xdr:from>
    <xdr:ext cx="405111" cy="259045"/>
    <xdr:sp macro="" textlink="">
      <xdr:nvSpPr>
        <xdr:cNvPr id="204" name="n_2mainValue【橋りょう・トンネル】&#10;有形固定資産減価償却率"/>
        <xdr:cNvSpPr txBox="1"/>
      </xdr:nvSpPr>
      <xdr:spPr>
        <a:xfrm>
          <a:off x="2385704" y="10425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2739</xdr:rowOff>
    </xdr:from>
    <xdr:ext cx="405111" cy="259045"/>
    <xdr:sp macro="" textlink="">
      <xdr:nvSpPr>
        <xdr:cNvPr id="205" name="n_3mainValue【橋りょう・トンネル】&#10;有形固定資産減価償却率"/>
        <xdr:cNvSpPr txBox="1"/>
      </xdr:nvSpPr>
      <xdr:spPr>
        <a:xfrm>
          <a:off x="1611004" y="1039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144797</xdr:rowOff>
    </xdr:from>
    <xdr:ext cx="405111" cy="259045"/>
    <xdr:sp macro="" textlink="">
      <xdr:nvSpPr>
        <xdr:cNvPr id="206" name="n_4mainValue【橋りょう・トンネル】&#10;有形固定資産減価償却率"/>
        <xdr:cNvSpPr txBox="1"/>
      </xdr:nvSpPr>
      <xdr:spPr>
        <a:xfrm>
          <a:off x="83630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xdr:cNvSpPr txBox="1"/>
      </xdr:nvSpPr>
      <xdr:spPr>
        <a:xfrm>
          <a:off x="5209768" y="944156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25219</xdr:rowOff>
    </xdr:from>
    <xdr:to>
      <xdr:col>54</xdr:col>
      <xdr:colOff>189865</xdr:colOff>
      <xdr:row>64</xdr:row>
      <xdr:rowOff>124709</xdr:rowOff>
    </xdr:to>
    <xdr:cxnSp macro="">
      <xdr:nvCxnSpPr>
        <xdr:cNvPr id="232" name="直線コネクタ 231"/>
        <xdr:cNvCxnSpPr/>
      </xdr:nvCxnSpPr>
      <xdr:spPr>
        <a:xfrm flipV="1">
          <a:off x="9219565" y="9413059"/>
          <a:ext cx="0" cy="144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128536</xdr:rowOff>
    </xdr:from>
    <xdr:ext cx="469744" cy="259045"/>
    <xdr:sp macro="" textlink="">
      <xdr:nvSpPr>
        <xdr:cNvPr id="233" name="【橋りょう・トンネル】&#10;一人当たり有形固定資産（償却資産）額最小値テキスト"/>
        <xdr:cNvSpPr txBox="1"/>
      </xdr:nvSpPr>
      <xdr:spPr>
        <a:xfrm>
          <a:off x="9258300" y="1085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124709</xdr:rowOff>
    </xdr:from>
    <xdr:to>
      <xdr:col>55</xdr:col>
      <xdr:colOff>88900</xdr:colOff>
      <xdr:row>64</xdr:row>
      <xdr:rowOff>124709</xdr:rowOff>
    </xdr:to>
    <xdr:cxnSp macro="">
      <xdr:nvCxnSpPr>
        <xdr:cNvPr id="234" name="直線コネクタ 233"/>
        <xdr:cNvCxnSpPr/>
      </xdr:nvCxnSpPr>
      <xdr:spPr>
        <a:xfrm>
          <a:off x="9154160" y="108536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143346</xdr:rowOff>
    </xdr:from>
    <xdr:ext cx="690189" cy="259045"/>
    <xdr:sp macro="" textlink="">
      <xdr:nvSpPr>
        <xdr:cNvPr id="235" name="【橋りょう・トンネル】&#10;一人当たり有形固定資産（償却資産）額最大値テキスト"/>
        <xdr:cNvSpPr txBox="1"/>
      </xdr:nvSpPr>
      <xdr:spPr>
        <a:xfrm>
          <a:off x="9258300" y="91959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25219</xdr:rowOff>
    </xdr:from>
    <xdr:to>
      <xdr:col>55</xdr:col>
      <xdr:colOff>88900</xdr:colOff>
      <xdr:row>56</xdr:row>
      <xdr:rowOff>25219</xdr:rowOff>
    </xdr:to>
    <xdr:cxnSp macro="">
      <xdr:nvCxnSpPr>
        <xdr:cNvPr id="236" name="直線コネクタ 235"/>
        <xdr:cNvCxnSpPr/>
      </xdr:nvCxnSpPr>
      <xdr:spPr>
        <a:xfrm>
          <a:off x="9154160" y="94130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14590</xdr:rowOff>
    </xdr:from>
    <xdr:ext cx="599010" cy="259045"/>
    <xdr:sp macro="" textlink="">
      <xdr:nvSpPr>
        <xdr:cNvPr id="237" name="【橋りょう・トンネル】&#10;一人当たり有形固定資産（償却資産）額平均値テキスト"/>
        <xdr:cNvSpPr txBox="1"/>
      </xdr:nvSpPr>
      <xdr:spPr>
        <a:xfrm>
          <a:off x="9258300" y="10408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36163</xdr:rowOff>
    </xdr:from>
    <xdr:to>
      <xdr:col>55</xdr:col>
      <xdr:colOff>50800</xdr:colOff>
      <xdr:row>62</xdr:row>
      <xdr:rowOff>137763</xdr:rowOff>
    </xdr:to>
    <xdr:sp macro="" textlink="">
      <xdr:nvSpPr>
        <xdr:cNvPr id="238" name="フローチャート: 判断 237"/>
        <xdr:cNvSpPr/>
      </xdr:nvSpPr>
      <xdr:spPr>
        <a:xfrm>
          <a:off x="9192260" y="104298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12202</xdr:rowOff>
    </xdr:from>
    <xdr:to>
      <xdr:col>50</xdr:col>
      <xdr:colOff>165100</xdr:colOff>
      <xdr:row>62</xdr:row>
      <xdr:rowOff>113802</xdr:rowOff>
    </xdr:to>
    <xdr:sp macro="" textlink="">
      <xdr:nvSpPr>
        <xdr:cNvPr id="239" name="フローチャート: 判断 238"/>
        <xdr:cNvSpPr/>
      </xdr:nvSpPr>
      <xdr:spPr>
        <a:xfrm>
          <a:off x="8445500" y="1040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5663</xdr:rowOff>
    </xdr:from>
    <xdr:to>
      <xdr:col>46</xdr:col>
      <xdr:colOff>38100</xdr:colOff>
      <xdr:row>62</xdr:row>
      <xdr:rowOff>107263</xdr:rowOff>
    </xdr:to>
    <xdr:sp macro="" textlink="">
      <xdr:nvSpPr>
        <xdr:cNvPr id="240" name="フローチャート: 判断 239"/>
        <xdr:cNvSpPr/>
      </xdr:nvSpPr>
      <xdr:spPr>
        <a:xfrm>
          <a:off x="7670800" y="103993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26514</xdr:rowOff>
    </xdr:from>
    <xdr:to>
      <xdr:col>41</xdr:col>
      <xdr:colOff>101600</xdr:colOff>
      <xdr:row>62</xdr:row>
      <xdr:rowOff>128114</xdr:rowOff>
    </xdr:to>
    <xdr:sp macro="" textlink="">
      <xdr:nvSpPr>
        <xdr:cNvPr id="241" name="フローチャート: 判断 240"/>
        <xdr:cNvSpPr/>
      </xdr:nvSpPr>
      <xdr:spPr>
        <a:xfrm>
          <a:off x="6873240" y="1042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25834</xdr:rowOff>
    </xdr:from>
    <xdr:to>
      <xdr:col>36</xdr:col>
      <xdr:colOff>165100</xdr:colOff>
      <xdr:row>62</xdr:row>
      <xdr:rowOff>127434</xdr:rowOff>
    </xdr:to>
    <xdr:sp macro="" textlink="">
      <xdr:nvSpPr>
        <xdr:cNvPr id="242" name="フローチャート: 判断 241"/>
        <xdr:cNvSpPr/>
      </xdr:nvSpPr>
      <xdr:spPr>
        <a:xfrm>
          <a:off x="6098540" y="1041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160191</xdr:rowOff>
    </xdr:from>
    <xdr:to>
      <xdr:col>55</xdr:col>
      <xdr:colOff>50800</xdr:colOff>
      <xdr:row>62</xdr:row>
      <xdr:rowOff>90341</xdr:rowOff>
    </xdr:to>
    <xdr:sp macro="" textlink="">
      <xdr:nvSpPr>
        <xdr:cNvPr id="248" name="楕円 247"/>
        <xdr:cNvSpPr/>
      </xdr:nvSpPr>
      <xdr:spPr>
        <a:xfrm>
          <a:off x="9192260" y="103862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11618</xdr:rowOff>
    </xdr:from>
    <xdr:ext cx="599010" cy="259045"/>
    <xdr:sp macro="" textlink="">
      <xdr:nvSpPr>
        <xdr:cNvPr id="249" name="【橋りょう・トンネル】&#10;一人当たり有形固定資産（償却資産）額該当値テキスト"/>
        <xdr:cNvSpPr txBox="1"/>
      </xdr:nvSpPr>
      <xdr:spPr>
        <a:xfrm>
          <a:off x="9258300" y="10237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4204</xdr:rowOff>
    </xdr:from>
    <xdr:to>
      <xdr:col>50</xdr:col>
      <xdr:colOff>165100</xdr:colOff>
      <xdr:row>62</xdr:row>
      <xdr:rowOff>105804</xdr:rowOff>
    </xdr:to>
    <xdr:sp macro="" textlink="">
      <xdr:nvSpPr>
        <xdr:cNvPr id="250" name="楕円 249"/>
        <xdr:cNvSpPr/>
      </xdr:nvSpPr>
      <xdr:spPr>
        <a:xfrm>
          <a:off x="8445500" y="1039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39541</xdr:rowOff>
    </xdr:from>
    <xdr:to>
      <xdr:col>55</xdr:col>
      <xdr:colOff>0</xdr:colOff>
      <xdr:row>62</xdr:row>
      <xdr:rowOff>55004</xdr:rowOff>
    </xdr:to>
    <xdr:cxnSp macro="">
      <xdr:nvCxnSpPr>
        <xdr:cNvPr id="251" name="直線コネクタ 250"/>
        <xdr:cNvCxnSpPr/>
      </xdr:nvCxnSpPr>
      <xdr:spPr>
        <a:xfrm flipV="1">
          <a:off x="8496300" y="10433221"/>
          <a:ext cx="723900" cy="1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12891</xdr:rowOff>
    </xdr:from>
    <xdr:to>
      <xdr:col>46</xdr:col>
      <xdr:colOff>38100</xdr:colOff>
      <xdr:row>62</xdr:row>
      <xdr:rowOff>114491</xdr:rowOff>
    </xdr:to>
    <xdr:sp macro="" textlink="">
      <xdr:nvSpPr>
        <xdr:cNvPr id="252" name="楕円 251"/>
        <xdr:cNvSpPr/>
      </xdr:nvSpPr>
      <xdr:spPr>
        <a:xfrm>
          <a:off x="7670800" y="104065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55004</xdr:rowOff>
    </xdr:from>
    <xdr:to>
      <xdr:col>50</xdr:col>
      <xdr:colOff>114300</xdr:colOff>
      <xdr:row>62</xdr:row>
      <xdr:rowOff>63691</xdr:rowOff>
    </xdr:to>
    <xdr:cxnSp macro="">
      <xdr:nvCxnSpPr>
        <xdr:cNvPr id="253" name="直線コネクタ 252"/>
        <xdr:cNvCxnSpPr/>
      </xdr:nvCxnSpPr>
      <xdr:spPr>
        <a:xfrm flipV="1">
          <a:off x="7713980" y="10448684"/>
          <a:ext cx="78232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18348</xdr:rowOff>
    </xdr:from>
    <xdr:to>
      <xdr:col>41</xdr:col>
      <xdr:colOff>101600</xdr:colOff>
      <xdr:row>62</xdr:row>
      <xdr:rowOff>119948</xdr:rowOff>
    </xdr:to>
    <xdr:sp macro="" textlink="">
      <xdr:nvSpPr>
        <xdr:cNvPr id="254" name="楕円 253"/>
        <xdr:cNvSpPr/>
      </xdr:nvSpPr>
      <xdr:spPr>
        <a:xfrm>
          <a:off x="6873240" y="1041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63691</xdr:rowOff>
    </xdr:from>
    <xdr:to>
      <xdr:col>45</xdr:col>
      <xdr:colOff>177800</xdr:colOff>
      <xdr:row>62</xdr:row>
      <xdr:rowOff>69148</xdr:rowOff>
    </xdr:to>
    <xdr:cxnSp macro="">
      <xdr:nvCxnSpPr>
        <xdr:cNvPr id="255" name="直線コネクタ 254"/>
        <xdr:cNvCxnSpPr/>
      </xdr:nvCxnSpPr>
      <xdr:spPr>
        <a:xfrm flipV="1">
          <a:off x="6924040" y="10457371"/>
          <a:ext cx="789940" cy="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28042</xdr:rowOff>
    </xdr:from>
    <xdr:to>
      <xdr:col>36</xdr:col>
      <xdr:colOff>165100</xdr:colOff>
      <xdr:row>62</xdr:row>
      <xdr:rowOff>129642</xdr:rowOff>
    </xdr:to>
    <xdr:sp macro="" textlink="">
      <xdr:nvSpPr>
        <xdr:cNvPr id="256" name="楕円 255"/>
        <xdr:cNvSpPr/>
      </xdr:nvSpPr>
      <xdr:spPr>
        <a:xfrm>
          <a:off x="6098540" y="1042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69148</xdr:rowOff>
    </xdr:from>
    <xdr:to>
      <xdr:col>41</xdr:col>
      <xdr:colOff>50800</xdr:colOff>
      <xdr:row>62</xdr:row>
      <xdr:rowOff>78842</xdr:rowOff>
    </xdr:to>
    <xdr:cxnSp macro="">
      <xdr:nvCxnSpPr>
        <xdr:cNvPr id="257" name="直線コネクタ 256"/>
        <xdr:cNvCxnSpPr/>
      </xdr:nvCxnSpPr>
      <xdr:spPr>
        <a:xfrm flipV="1">
          <a:off x="6149340" y="10462828"/>
          <a:ext cx="774700" cy="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104929</xdr:rowOff>
    </xdr:from>
    <xdr:ext cx="599010" cy="259045"/>
    <xdr:sp macro="" textlink="">
      <xdr:nvSpPr>
        <xdr:cNvPr id="258" name="n_1aveValue【橋りょう・トンネル】&#10;一人当たり有形固定資産（償却資産）額"/>
        <xdr:cNvSpPr txBox="1"/>
      </xdr:nvSpPr>
      <xdr:spPr>
        <a:xfrm>
          <a:off x="8214575" y="1049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123790</xdr:rowOff>
    </xdr:from>
    <xdr:ext cx="599010" cy="259045"/>
    <xdr:sp macro="" textlink="">
      <xdr:nvSpPr>
        <xdr:cNvPr id="259" name="n_2aveValue【橋りょう・トンネル】&#10;一人当たり有形固定資産（償却資産）額"/>
        <xdr:cNvSpPr txBox="1"/>
      </xdr:nvSpPr>
      <xdr:spPr>
        <a:xfrm>
          <a:off x="7444955" y="10182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119241</xdr:rowOff>
    </xdr:from>
    <xdr:ext cx="599010" cy="259045"/>
    <xdr:sp macro="" textlink="">
      <xdr:nvSpPr>
        <xdr:cNvPr id="260" name="n_3aveValue【橋りょう・トンネル】&#10;一人当たり有形固定資産（償却資産）額"/>
        <xdr:cNvSpPr txBox="1"/>
      </xdr:nvSpPr>
      <xdr:spPr>
        <a:xfrm>
          <a:off x="6670255" y="1051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143961</xdr:rowOff>
    </xdr:from>
    <xdr:ext cx="599010" cy="259045"/>
    <xdr:sp macro="" textlink="">
      <xdr:nvSpPr>
        <xdr:cNvPr id="261" name="n_4aveValue【橋りょう・トンネル】&#10;一人当たり有形固定資産（償却資産）額"/>
        <xdr:cNvSpPr txBox="1"/>
      </xdr:nvSpPr>
      <xdr:spPr>
        <a:xfrm>
          <a:off x="5872695" y="10202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122331</xdr:rowOff>
    </xdr:from>
    <xdr:ext cx="599010" cy="259045"/>
    <xdr:sp macro="" textlink="">
      <xdr:nvSpPr>
        <xdr:cNvPr id="262" name="n_1mainValue【橋りょう・トンネル】&#10;一人当たり有形固定資産（償却資産）額"/>
        <xdr:cNvSpPr txBox="1"/>
      </xdr:nvSpPr>
      <xdr:spPr>
        <a:xfrm>
          <a:off x="8214575" y="1018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105618</xdr:rowOff>
    </xdr:from>
    <xdr:ext cx="599010" cy="259045"/>
    <xdr:sp macro="" textlink="">
      <xdr:nvSpPr>
        <xdr:cNvPr id="263" name="n_2mainValue【橋りょう・トンネル】&#10;一人当たり有形固定資産（償却資産）額"/>
        <xdr:cNvSpPr txBox="1"/>
      </xdr:nvSpPr>
      <xdr:spPr>
        <a:xfrm>
          <a:off x="7444955" y="10499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136475</xdr:rowOff>
    </xdr:from>
    <xdr:ext cx="599010" cy="259045"/>
    <xdr:sp macro="" textlink="">
      <xdr:nvSpPr>
        <xdr:cNvPr id="264" name="n_3mainValue【橋りょう・トンネル】&#10;一人当たり有形固定資産（償却資産）額"/>
        <xdr:cNvSpPr txBox="1"/>
      </xdr:nvSpPr>
      <xdr:spPr>
        <a:xfrm>
          <a:off x="6670255" y="10194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120769</xdr:rowOff>
    </xdr:from>
    <xdr:ext cx="599010" cy="259045"/>
    <xdr:sp macro="" textlink="">
      <xdr:nvSpPr>
        <xdr:cNvPr id="265" name="n_4mainValue【橋りょう・トンネル】&#10;一人当たり有形固定資産（償却資産）額"/>
        <xdr:cNvSpPr txBox="1"/>
      </xdr:nvSpPr>
      <xdr:spPr>
        <a:xfrm>
          <a:off x="5872695" y="10514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150495</xdr:rowOff>
    </xdr:from>
    <xdr:to>
      <xdr:col>24</xdr:col>
      <xdr:colOff>62865</xdr:colOff>
      <xdr:row>86</xdr:row>
      <xdr:rowOff>114300</xdr:rowOff>
    </xdr:to>
    <xdr:cxnSp macro="">
      <xdr:nvCxnSpPr>
        <xdr:cNvPr id="290" name="直線コネクタ 289"/>
        <xdr:cNvCxnSpPr/>
      </xdr:nvCxnSpPr>
      <xdr:spPr>
        <a:xfrm flipV="1">
          <a:off x="4086225" y="130587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97172</xdr:rowOff>
    </xdr:from>
    <xdr:ext cx="405111" cy="259045"/>
    <xdr:sp macro="" textlink="">
      <xdr:nvSpPr>
        <xdr:cNvPr id="293" name="【公営住宅】&#10;有形固定資産減価償却率最大値テキスト"/>
        <xdr:cNvSpPr txBox="1"/>
      </xdr:nvSpPr>
      <xdr:spPr>
        <a:xfrm>
          <a:off x="4124960" y="12837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150495</xdr:rowOff>
    </xdr:from>
    <xdr:to>
      <xdr:col>24</xdr:col>
      <xdr:colOff>152400</xdr:colOff>
      <xdr:row>77</xdr:row>
      <xdr:rowOff>150495</xdr:rowOff>
    </xdr:to>
    <xdr:cxnSp macro="">
      <xdr:nvCxnSpPr>
        <xdr:cNvPr id="294" name="直線コネクタ 293"/>
        <xdr:cNvCxnSpPr/>
      </xdr:nvCxnSpPr>
      <xdr:spPr>
        <a:xfrm>
          <a:off x="4020820" y="13058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5" name="【公営住宅】&#10;有形固定資産減価償却率平均値テキスト"/>
        <xdr:cNvSpPr txBox="1"/>
      </xdr:nvSpPr>
      <xdr:spPr>
        <a:xfrm>
          <a:off x="4124960" y="13579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6" name="フローチャート: 判断 295"/>
        <xdr:cNvSpPr/>
      </xdr:nvSpPr>
      <xdr:spPr>
        <a:xfrm>
          <a:off x="4036060" y="13728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636</xdr:rowOff>
    </xdr:from>
    <xdr:to>
      <xdr:col>20</xdr:col>
      <xdr:colOff>38100</xdr:colOff>
      <xdr:row>82</xdr:row>
      <xdr:rowOff>102236</xdr:rowOff>
    </xdr:to>
    <xdr:sp macro="" textlink="">
      <xdr:nvSpPr>
        <xdr:cNvPr id="297" name="フローチャート: 判断 296"/>
        <xdr:cNvSpPr/>
      </xdr:nvSpPr>
      <xdr:spPr>
        <a:xfrm>
          <a:off x="3312160" y="137471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153036</xdr:rowOff>
    </xdr:from>
    <xdr:to>
      <xdr:col>15</xdr:col>
      <xdr:colOff>101600</xdr:colOff>
      <xdr:row>83</xdr:row>
      <xdr:rowOff>83186</xdr:rowOff>
    </xdr:to>
    <xdr:sp macro="" textlink="">
      <xdr:nvSpPr>
        <xdr:cNvPr id="298" name="フローチャート: 判断 297"/>
        <xdr:cNvSpPr/>
      </xdr:nvSpPr>
      <xdr:spPr>
        <a:xfrm>
          <a:off x="2514600" y="138995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9" name="フローチャート: 判断 298"/>
        <xdr:cNvSpPr/>
      </xdr:nvSpPr>
      <xdr:spPr>
        <a:xfrm>
          <a:off x="1739900" y="1386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300" name="フローチャート: 判断 299"/>
        <xdr:cNvSpPr/>
      </xdr:nvSpPr>
      <xdr:spPr>
        <a:xfrm>
          <a:off x="965200" y="138423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69214</xdr:rowOff>
    </xdr:from>
    <xdr:to>
      <xdr:col>24</xdr:col>
      <xdr:colOff>114300</xdr:colOff>
      <xdr:row>83</xdr:row>
      <xdr:rowOff>170814</xdr:rowOff>
    </xdr:to>
    <xdr:sp macro="" textlink="">
      <xdr:nvSpPr>
        <xdr:cNvPr id="306" name="楕円 305"/>
        <xdr:cNvSpPr/>
      </xdr:nvSpPr>
      <xdr:spPr>
        <a:xfrm>
          <a:off x="4036060" y="1398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47641</xdr:rowOff>
    </xdr:from>
    <xdr:ext cx="405111" cy="259045"/>
    <xdr:sp macro="" textlink="">
      <xdr:nvSpPr>
        <xdr:cNvPr id="307" name="【公営住宅】&#10;有形固定資産減価償却率該当値テキスト"/>
        <xdr:cNvSpPr txBox="1"/>
      </xdr:nvSpPr>
      <xdr:spPr>
        <a:xfrm>
          <a:off x="4124960" y="13961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42545</xdr:rowOff>
    </xdr:from>
    <xdr:to>
      <xdr:col>20</xdr:col>
      <xdr:colOff>38100</xdr:colOff>
      <xdr:row>83</xdr:row>
      <xdr:rowOff>144145</xdr:rowOff>
    </xdr:to>
    <xdr:sp macro="" textlink="">
      <xdr:nvSpPr>
        <xdr:cNvPr id="308" name="楕円 307"/>
        <xdr:cNvSpPr/>
      </xdr:nvSpPr>
      <xdr:spPr>
        <a:xfrm>
          <a:off x="3312160" y="139566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93345</xdr:rowOff>
    </xdr:from>
    <xdr:to>
      <xdr:col>24</xdr:col>
      <xdr:colOff>63500</xdr:colOff>
      <xdr:row>83</xdr:row>
      <xdr:rowOff>120014</xdr:rowOff>
    </xdr:to>
    <xdr:cxnSp macro="">
      <xdr:nvCxnSpPr>
        <xdr:cNvPr id="309" name="直線コネクタ 308"/>
        <xdr:cNvCxnSpPr/>
      </xdr:nvCxnSpPr>
      <xdr:spPr>
        <a:xfrm>
          <a:off x="3355340" y="14007465"/>
          <a:ext cx="73152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31114</xdr:rowOff>
    </xdr:from>
    <xdr:to>
      <xdr:col>15</xdr:col>
      <xdr:colOff>101600</xdr:colOff>
      <xdr:row>83</xdr:row>
      <xdr:rowOff>132714</xdr:rowOff>
    </xdr:to>
    <xdr:sp macro="" textlink="">
      <xdr:nvSpPr>
        <xdr:cNvPr id="310" name="楕円 309"/>
        <xdr:cNvSpPr/>
      </xdr:nvSpPr>
      <xdr:spPr>
        <a:xfrm>
          <a:off x="2514600" y="1394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81914</xdr:rowOff>
    </xdr:from>
    <xdr:to>
      <xdr:col>19</xdr:col>
      <xdr:colOff>177800</xdr:colOff>
      <xdr:row>83</xdr:row>
      <xdr:rowOff>93345</xdr:rowOff>
    </xdr:to>
    <xdr:cxnSp macro="">
      <xdr:nvCxnSpPr>
        <xdr:cNvPr id="311" name="直線コネクタ 310"/>
        <xdr:cNvCxnSpPr/>
      </xdr:nvCxnSpPr>
      <xdr:spPr>
        <a:xfrm>
          <a:off x="2565400" y="13996034"/>
          <a:ext cx="78994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2539</xdr:rowOff>
    </xdr:from>
    <xdr:to>
      <xdr:col>10</xdr:col>
      <xdr:colOff>165100</xdr:colOff>
      <xdr:row>83</xdr:row>
      <xdr:rowOff>104139</xdr:rowOff>
    </xdr:to>
    <xdr:sp macro="" textlink="">
      <xdr:nvSpPr>
        <xdr:cNvPr id="312" name="楕円 311"/>
        <xdr:cNvSpPr/>
      </xdr:nvSpPr>
      <xdr:spPr>
        <a:xfrm>
          <a:off x="1739900" y="1391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53339</xdr:rowOff>
    </xdr:from>
    <xdr:to>
      <xdr:col>15</xdr:col>
      <xdr:colOff>50800</xdr:colOff>
      <xdr:row>83</xdr:row>
      <xdr:rowOff>81914</xdr:rowOff>
    </xdr:to>
    <xdr:cxnSp macro="">
      <xdr:nvCxnSpPr>
        <xdr:cNvPr id="313" name="直線コネクタ 312"/>
        <xdr:cNvCxnSpPr/>
      </xdr:nvCxnSpPr>
      <xdr:spPr>
        <a:xfrm>
          <a:off x="1790700" y="13967459"/>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139700</xdr:rowOff>
    </xdr:from>
    <xdr:to>
      <xdr:col>6</xdr:col>
      <xdr:colOff>38100</xdr:colOff>
      <xdr:row>83</xdr:row>
      <xdr:rowOff>69850</xdr:rowOff>
    </xdr:to>
    <xdr:sp macro="" textlink="">
      <xdr:nvSpPr>
        <xdr:cNvPr id="314" name="楕円 313"/>
        <xdr:cNvSpPr/>
      </xdr:nvSpPr>
      <xdr:spPr>
        <a:xfrm>
          <a:off x="965200" y="138861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19050</xdr:rowOff>
    </xdr:from>
    <xdr:to>
      <xdr:col>10</xdr:col>
      <xdr:colOff>114300</xdr:colOff>
      <xdr:row>83</xdr:row>
      <xdr:rowOff>53339</xdr:rowOff>
    </xdr:to>
    <xdr:cxnSp macro="">
      <xdr:nvCxnSpPr>
        <xdr:cNvPr id="315" name="直線コネクタ 314"/>
        <xdr:cNvCxnSpPr/>
      </xdr:nvCxnSpPr>
      <xdr:spPr>
        <a:xfrm>
          <a:off x="1008380" y="13933170"/>
          <a:ext cx="78232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118763</xdr:rowOff>
    </xdr:from>
    <xdr:ext cx="405111" cy="259045"/>
    <xdr:sp macro="" textlink="">
      <xdr:nvSpPr>
        <xdr:cNvPr id="316" name="n_1aveValue【公営住宅】&#10;有形固定資産減価償却率"/>
        <xdr:cNvSpPr txBox="1"/>
      </xdr:nvSpPr>
      <xdr:spPr>
        <a:xfrm>
          <a:off x="317056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99713</xdr:rowOff>
    </xdr:from>
    <xdr:ext cx="405111" cy="259045"/>
    <xdr:sp macro="" textlink="">
      <xdr:nvSpPr>
        <xdr:cNvPr id="317" name="n_2aveValue【公営住宅】&#10;有形固定資産減価償却率"/>
        <xdr:cNvSpPr txBox="1"/>
      </xdr:nvSpPr>
      <xdr:spPr>
        <a:xfrm>
          <a:off x="2385704" y="13678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318" name="n_3aveValue【公営住宅】&#10;有形固定資産減価償却率"/>
        <xdr:cNvSpPr txBox="1"/>
      </xdr:nvSpPr>
      <xdr:spPr>
        <a:xfrm>
          <a:off x="1611004" y="1364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42563</xdr:rowOff>
    </xdr:from>
    <xdr:ext cx="405111" cy="259045"/>
    <xdr:sp macro="" textlink="">
      <xdr:nvSpPr>
        <xdr:cNvPr id="319" name="n_4aveValue【公営住宅】&#10;有形固定資産減価償却率"/>
        <xdr:cNvSpPr txBox="1"/>
      </xdr:nvSpPr>
      <xdr:spPr>
        <a:xfrm>
          <a:off x="836304" y="13621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135272</xdr:rowOff>
    </xdr:from>
    <xdr:ext cx="405111" cy="259045"/>
    <xdr:sp macro="" textlink="">
      <xdr:nvSpPr>
        <xdr:cNvPr id="320" name="n_1mainValue【公営住宅】&#10;有形固定資産減価償却率"/>
        <xdr:cNvSpPr txBox="1"/>
      </xdr:nvSpPr>
      <xdr:spPr>
        <a:xfrm>
          <a:off x="3170564" y="1404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123841</xdr:rowOff>
    </xdr:from>
    <xdr:ext cx="405111" cy="259045"/>
    <xdr:sp macro="" textlink="">
      <xdr:nvSpPr>
        <xdr:cNvPr id="321" name="n_2mainValue【公営住宅】&#10;有形固定資産減価償却率"/>
        <xdr:cNvSpPr txBox="1"/>
      </xdr:nvSpPr>
      <xdr:spPr>
        <a:xfrm>
          <a:off x="2385704" y="14037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95266</xdr:rowOff>
    </xdr:from>
    <xdr:ext cx="405111" cy="259045"/>
    <xdr:sp macro="" textlink="">
      <xdr:nvSpPr>
        <xdr:cNvPr id="322" name="n_3mainValue【公営住宅】&#10;有形固定資産減価償却率"/>
        <xdr:cNvSpPr txBox="1"/>
      </xdr:nvSpPr>
      <xdr:spPr>
        <a:xfrm>
          <a:off x="1611004" y="14009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60977</xdr:rowOff>
    </xdr:from>
    <xdr:ext cx="405111" cy="259045"/>
    <xdr:sp macro="" textlink="">
      <xdr:nvSpPr>
        <xdr:cNvPr id="323" name="n_4mainValue【公営住宅】&#10;有形固定資産減価償却率"/>
        <xdr:cNvSpPr txBox="1"/>
      </xdr:nvSpPr>
      <xdr:spPr>
        <a:xfrm>
          <a:off x="83630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122225</xdr:rowOff>
    </xdr:from>
    <xdr:to>
      <xdr:col>54</xdr:col>
      <xdr:colOff>189865</xdr:colOff>
      <xdr:row>86</xdr:row>
      <xdr:rowOff>17983</xdr:rowOff>
    </xdr:to>
    <xdr:cxnSp macro="">
      <xdr:nvCxnSpPr>
        <xdr:cNvPr id="345" name="直線コネクタ 344"/>
        <xdr:cNvCxnSpPr/>
      </xdr:nvCxnSpPr>
      <xdr:spPr>
        <a:xfrm flipV="1">
          <a:off x="9219565" y="13030505"/>
          <a:ext cx="0" cy="1404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346" name="【公営住宅】&#10;一人当たり面積最小値テキスト"/>
        <xdr:cNvSpPr txBox="1"/>
      </xdr:nvSpPr>
      <xdr:spPr>
        <a:xfrm>
          <a:off x="9258300" y="1443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347" name="直線コネクタ 346"/>
        <xdr:cNvCxnSpPr/>
      </xdr:nvCxnSpPr>
      <xdr:spPr>
        <a:xfrm>
          <a:off x="9154160" y="144350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68902</xdr:rowOff>
    </xdr:from>
    <xdr:ext cx="469744" cy="259045"/>
    <xdr:sp macro="" textlink="">
      <xdr:nvSpPr>
        <xdr:cNvPr id="348" name="【公営住宅】&#10;一人当たり面積最大値テキスト"/>
        <xdr:cNvSpPr txBox="1"/>
      </xdr:nvSpPr>
      <xdr:spPr>
        <a:xfrm>
          <a:off x="9258300" y="128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122225</xdr:rowOff>
    </xdr:from>
    <xdr:to>
      <xdr:col>55</xdr:col>
      <xdr:colOff>88900</xdr:colOff>
      <xdr:row>77</xdr:row>
      <xdr:rowOff>122225</xdr:rowOff>
    </xdr:to>
    <xdr:cxnSp macro="">
      <xdr:nvCxnSpPr>
        <xdr:cNvPr id="349" name="直線コネクタ 348"/>
        <xdr:cNvCxnSpPr/>
      </xdr:nvCxnSpPr>
      <xdr:spPr>
        <a:xfrm>
          <a:off x="9154160" y="13030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170553</xdr:rowOff>
    </xdr:from>
    <xdr:ext cx="469744" cy="259045"/>
    <xdr:sp macro="" textlink="">
      <xdr:nvSpPr>
        <xdr:cNvPr id="350" name="【公営住宅】&#10;一人当たり面積平均値テキスト"/>
        <xdr:cNvSpPr txBox="1"/>
      </xdr:nvSpPr>
      <xdr:spPr>
        <a:xfrm>
          <a:off x="9258300" y="14084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20676</xdr:rowOff>
    </xdr:from>
    <xdr:to>
      <xdr:col>55</xdr:col>
      <xdr:colOff>50800</xdr:colOff>
      <xdr:row>84</xdr:row>
      <xdr:rowOff>122276</xdr:rowOff>
    </xdr:to>
    <xdr:sp macro="" textlink="">
      <xdr:nvSpPr>
        <xdr:cNvPr id="351" name="フローチャート: 判断 350"/>
        <xdr:cNvSpPr/>
      </xdr:nvSpPr>
      <xdr:spPr>
        <a:xfrm>
          <a:off x="9192260" y="141024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8331</xdr:rowOff>
    </xdr:from>
    <xdr:to>
      <xdr:col>50</xdr:col>
      <xdr:colOff>165100</xdr:colOff>
      <xdr:row>84</xdr:row>
      <xdr:rowOff>109931</xdr:rowOff>
    </xdr:to>
    <xdr:sp macro="" textlink="">
      <xdr:nvSpPr>
        <xdr:cNvPr id="352" name="フローチャート: 判断 351"/>
        <xdr:cNvSpPr/>
      </xdr:nvSpPr>
      <xdr:spPr>
        <a:xfrm>
          <a:off x="8445500" y="1409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142291</xdr:rowOff>
    </xdr:from>
    <xdr:to>
      <xdr:col>46</xdr:col>
      <xdr:colOff>38100</xdr:colOff>
      <xdr:row>84</xdr:row>
      <xdr:rowOff>72441</xdr:rowOff>
    </xdr:to>
    <xdr:sp macro="" textlink="">
      <xdr:nvSpPr>
        <xdr:cNvPr id="353" name="フローチャート: 判断 352"/>
        <xdr:cNvSpPr/>
      </xdr:nvSpPr>
      <xdr:spPr>
        <a:xfrm>
          <a:off x="7670800" y="140564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134976</xdr:rowOff>
    </xdr:from>
    <xdr:to>
      <xdr:col>41</xdr:col>
      <xdr:colOff>101600</xdr:colOff>
      <xdr:row>84</xdr:row>
      <xdr:rowOff>65126</xdr:rowOff>
    </xdr:to>
    <xdr:sp macro="" textlink="">
      <xdr:nvSpPr>
        <xdr:cNvPr id="354" name="フローチャート: 判断 353"/>
        <xdr:cNvSpPr/>
      </xdr:nvSpPr>
      <xdr:spPr>
        <a:xfrm>
          <a:off x="6873240" y="140490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137719</xdr:rowOff>
    </xdr:from>
    <xdr:to>
      <xdr:col>36</xdr:col>
      <xdr:colOff>165100</xdr:colOff>
      <xdr:row>84</xdr:row>
      <xdr:rowOff>67869</xdr:rowOff>
    </xdr:to>
    <xdr:sp macro="" textlink="">
      <xdr:nvSpPr>
        <xdr:cNvPr id="355" name="フローチャート: 判断 354"/>
        <xdr:cNvSpPr/>
      </xdr:nvSpPr>
      <xdr:spPr>
        <a:xfrm>
          <a:off x="6098540" y="140518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99313</xdr:rowOff>
    </xdr:from>
    <xdr:to>
      <xdr:col>55</xdr:col>
      <xdr:colOff>50800</xdr:colOff>
      <xdr:row>83</xdr:row>
      <xdr:rowOff>29463</xdr:rowOff>
    </xdr:to>
    <xdr:sp macro="" textlink="">
      <xdr:nvSpPr>
        <xdr:cNvPr id="361" name="楕円 360"/>
        <xdr:cNvSpPr/>
      </xdr:nvSpPr>
      <xdr:spPr>
        <a:xfrm>
          <a:off x="9192260" y="138457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122190</xdr:rowOff>
    </xdr:from>
    <xdr:ext cx="469744" cy="259045"/>
    <xdr:sp macro="" textlink="">
      <xdr:nvSpPr>
        <xdr:cNvPr id="362" name="【公営住宅】&#10;一人当たり面積該当値テキスト"/>
        <xdr:cNvSpPr txBox="1"/>
      </xdr:nvSpPr>
      <xdr:spPr>
        <a:xfrm>
          <a:off x="9258300" y="1370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103429</xdr:rowOff>
    </xdr:from>
    <xdr:to>
      <xdr:col>50</xdr:col>
      <xdr:colOff>165100</xdr:colOff>
      <xdr:row>83</xdr:row>
      <xdr:rowOff>33579</xdr:rowOff>
    </xdr:to>
    <xdr:sp macro="" textlink="">
      <xdr:nvSpPr>
        <xdr:cNvPr id="363" name="楕円 362"/>
        <xdr:cNvSpPr/>
      </xdr:nvSpPr>
      <xdr:spPr>
        <a:xfrm>
          <a:off x="8445500" y="138499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150113</xdr:rowOff>
    </xdr:from>
    <xdr:to>
      <xdr:col>55</xdr:col>
      <xdr:colOff>0</xdr:colOff>
      <xdr:row>82</xdr:row>
      <xdr:rowOff>154229</xdr:rowOff>
    </xdr:to>
    <xdr:cxnSp macro="">
      <xdr:nvCxnSpPr>
        <xdr:cNvPr id="364" name="直線コネクタ 363"/>
        <xdr:cNvCxnSpPr/>
      </xdr:nvCxnSpPr>
      <xdr:spPr>
        <a:xfrm flipV="1">
          <a:off x="8496300" y="13896593"/>
          <a:ext cx="7239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115315</xdr:rowOff>
    </xdr:from>
    <xdr:to>
      <xdr:col>46</xdr:col>
      <xdr:colOff>38100</xdr:colOff>
      <xdr:row>83</xdr:row>
      <xdr:rowOff>45465</xdr:rowOff>
    </xdr:to>
    <xdr:sp macro="" textlink="">
      <xdr:nvSpPr>
        <xdr:cNvPr id="365" name="楕円 364"/>
        <xdr:cNvSpPr/>
      </xdr:nvSpPr>
      <xdr:spPr>
        <a:xfrm>
          <a:off x="7670800" y="138617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154229</xdr:rowOff>
    </xdr:from>
    <xdr:to>
      <xdr:col>50</xdr:col>
      <xdr:colOff>114300</xdr:colOff>
      <xdr:row>82</xdr:row>
      <xdr:rowOff>166115</xdr:rowOff>
    </xdr:to>
    <xdr:cxnSp macro="">
      <xdr:nvCxnSpPr>
        <xdr:cNvPr id="366" name="直線コネクタ 365"/>
        <xdr:cNvCxnSpPr/>
      </xdr:nvCxnSpPr>
      <xdr:spPr>
        <a:xfrm flipV="1">
          <a:off x="7713980" y="13900709"/>
          <a:ext cx="78232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119887</xdr:rowOff>
    </xdr:from>
    <xdr:to>
      <xdr:col>41</xdr:col>
      <xdr:colOff>101600</xdr:colOff>
      <xdr:row>83</xdr:row>
      <xdr:rowOff>50037</xdr:rowOff>
    </xdr:to>
    <xdr:sp macro="" textlink="">
      <xdr:nvSpPr>
        <xdr:cNvPr id="367" name="楕円 366"/>
        <xdr:cNvSpPr/>
      </xdr:nvSpPr>
      <xdr:spPr>
        <a:xfrm>
          <a:off x="6873240" y="138663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166115</xdr:rowOff>
    </xdr:from>
    <xdr:to>
      <xdr:col>45</xdr:col>
      <xdr:colOff>177800</xdr:colOff>
      <xdr:row>82</xdr:row>
      <xdr:rowOff>170687</xdr:rowOff>
    </xdr:to>
    <xdr:cxnSp macro="">
      <xdr:nvCxnSpPr>
        <xdr:cNvPr id="368" name="直線コネクタ 367"/>
        <xdr:cNvCxnSpPr/>
      </xdr:nvCxnSpPr>
      <xdr:spPr>
        <a:xfrm flipV="1">
          <a:off x="6924040" y="13912595"/>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130860</xdr:rowOff>
    </xdr:from>
    <xdr:to>
      <xdr:col>36</xdr:col>
      <xdr:colOff>165100</xdr:colOff>
      <xdr:row>83</xdr:row>
      <xdr:rowOff>61010</xdr:rowOff>
    </xdr:to>
    <xdr:sp macro="" textlink="">
      <xdr:nvSpPr>
        <xdr:cNvPr id="369" name="楕円 368"/>
        <xdr:cNvSpPr/>
      </xdr:nvSpPr>
      <xdr:spPr>
        <a:xfrm>
          <a:off x="6098540" y="13877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170687</xdr:rowOff>
    </xdr:from>
    <xdr:to>
      <xdr:col>41</xdr:col>
      <xdr:colOff>50800</xdr:colOff>
      <xdr:row>83</xdr:row>
      <xdr:rowOff>10210</xdr:rowOff>
    </xdr:to>
    <xdr:cxnSp macro="">
      <xdr:nvCxnSpPr>
        <xdr:cNvPr id="370" name="直線コネクタ 369"/>
        <xdr:cNvCxnSpPr/>
      </xdr:nvCxnSpPr>
      <xdr:spPr>
        <a:xfrm flipV="1">
          <a:off x="6149340" y="13917167"/>
          <a:ext cx="7747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101058</xdr:rowOff>
    </xdr:from>
    <xdr:ext cx="469744" cy="259045"/>
    <xdr:sp macro="" textlink="">
      <xdr:nvSpPr>
        <xdr:cNvPr id="371" name="n_1aveValue【公営住宅】&#10;一人当たり面積"/>
        <xdr:cNvSpPr txBox="1"/>
      </xdr:nvSpPr>
      <xdr:spPr>
        <a:xfrm>
          <a:off x="8271587" y="1418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63568</xdr:rowOff>
    </xdr:from>
    <xdr:ext cx="469744" cy="259045"/>
    <xdr:sp macro="" textlink="">
      <xdr:nvSpPr>
        <xdr:cNvPr id="372" name="n_2aveValue【公営住宅】&#10;一人当たり面積"/>
        <xdr:cNvSpPr txBox="1"/>
      </xdr:nvSpPr>
      <xdr:spPr>
        <a:xfrm>
          <a:off x="7509587" y="14145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56253</xdr:rowOff>
    </xdr:from>
    <xdr:ext cx="469744" cy="259045"/>
    <xdr:sp macro="" textlink="">
      <xdr:nvSpPr>
        <xdr:cNvPr id="373" name="n_3aveValue【公営住宅】&#10;一人当たり面積"/>
        <xdr:cNvSpPr txBox="1"/>
      </xdr:nvSpPr>
      <xdr:spPr>
        <a:xfrm>
          <a:off x="6712027" y="1413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58996</xdr:rowOff>
    </xdr:from>
    <xdr:ext cx="469744" cy="259045"/>
    <xdr:sp macro="" textlink="">
      <xdr:nvSpPr>
        <xdr:cNvPr id="374" name="n_4aveValue【公営住宅】&#10;一人当たり面積"/>
        <xdr:cNvSpPr txBox="1"/>
      </xdr:nvSpPr>
      <xdr:spPr>
        <a:xfrm>
          <a:off x="5937327" y="1414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50106</xdr:rowOff>
    </xdr:from>
    <xdr:ext cx="469744" cy="259045"/>
    <xdr:sp macro="" textlink="">
      <xdr:nvSpPr>
        <xdr:cNvPr id="375" name="n_1mainValue【公営住宅】&#10;一人当たり面積"/>
        <xdr:cNvSpPr txBox="1"/>
      </xdr:nvSpPr>
      <xdr:spPr>
        <a:xfrm>
          <a:off x="8271587" y="1362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61992</xdr:rowOff>
    </xdr:from>
    <xdr:ext cx="469744" cy="259045"/>
    <xdr:sp macro="" textlink="">
      <xdr:nvSpPr>
        <xdr:cNvPr id="376" name="n_2mainValue【公営住宅】&#10;一人当たり面積"/>
        <xdr:cNvSpPr txBox="1"/>
      </xdr:nvSpPr>
      <xdr:spPr>
        <a:xfrm>
          <a:off x="7509587" y="13640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66564</xdr:rowOff>
    </xdr:from>
    <xdr:ext cx="469744" cy="259045"/>
    <xdr:sp macro="" textlink="">
      <xdr:nvSpPr>
        <xdr:cNvPr id="377" name="n_3mainValue【公営住宅】&#10;一人当たり面積"/>
        <xdr:cNvSpPr txBox="1"/>
      </xdr:nvSpPr>
      <xdr:spPr>
        <a:xfrm>
          <a:off x="6712027" y="1364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77537</xdr:rowOff>
    </xdr:from>
    <xdr:ext cx="469744" cy="259045"/>
    <xdr:sp macro="" textlink="">
      <xdr:nvSpPr>
        <xdr:cNvPr id="378" name="n_4mainValue【公営住宅】&#10;一人当たり面積"/>
        <xdr:cNvSpPr txBox="1"/>
      </xdr:nvSpPr>
      <xdr:spPr>
        <a:xfrm>
          <a:off x="5937327" y="1365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420" name="直線コネクタ 419"/>
        <xdr:cNvCxnSpPr/>
      </xdr:nvCxnSpPr>
      <xdr:spPr>
        <a:xfrm flipV="1">
          <a:off x="14375764" y="5600156"/>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423" name="【認定こども園・幼稚園・保育所】&#10;有形固定資産減価償却率最大値テキスト"/>
        <xdr:cNvSpPr txBox="1"/>
      </xdr:nvSpPr>
      <xdr:spPr>
        <a:xfrm>
          <a:off x="14414500" y="5379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24" name="直線コネクタ 423"/>
        <xdr:cNvCxnSpPr/>
      </xdr:nvCxnSpPr>
      <xdr:spPr>
        <a:xfrm>
          <a:off x="14287500" y="56001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75673</xdr:rowOff>
    </xdr:from>
    <xdr:ext cx="405111" cy="259045"/>
    <xdr:sp macro="" textlink="">
      <xdr:nvSpPr>
        <xdr:cNvPr id="425" name="【認定こども園・幼稚園・保育所】&#10;有形固定資産減価償却率平均値テキスト"/>
        <xdr:cNvSpPr txBox="1"/>
      </xdr:nvSpPr>
      <xdr:spPr>
        <a:xfrm>
          <a:off x="14414500" y="64459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97246</xdr:rowOff>
    </xdr:from>
    <xdr:to>
      <xdr:col>85</xdr:col>
      <xdr:colOff>177800</xdr:colOff>
      <xdr:row>39</xdr:row>
      <xdr:rowOff>27396</xdr:rowOff>
    </xdr:to>
    <xdr:sp macro="" textlink="">
      <xdr:nvSpPr>
        <xdr:cNvPr id="426" name="フローチャート: 判断 425"/>
        <xdr:cNvSpPr/>
      </xdr:nvSpPr>
      <xdr:spPr>
        <a:xfrm>
          <a:off x="14325600" y="646756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102144</xdr:rowOff>
    </xdr:from>
    <xdr:to>
      <xdr:col>81</xdr:col>
      <xdr:colOff>101600</xdr:colOff>
      <xdr:row>39</xdr:row>
      <xdr:rowOff>32294</xdr:rowOff>
    </xdr:to>
    <xdr:sp macro="" textlink="">
      <xdr:nvSpPr>
        <xdr:cNvPr id="427" name="フローチャート: 判断 426"/>
        <xdr:cNvSpPr/>
      </xdr:nvSpPr>
      <xdr:spPr>
        <a:xfrm>
          <a:off x="13578840" y="64724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40096</xdr:rowOff>
    </xdr:from>
    <xdr:to>
      <xdr:col>76</xdr:col>
      <xdr:colOff>165100</xdr:colOff>
      <xdr:row>38</xdr:row>
      <xdr:rowOff>141696</xdr:rowOff>
    </xdr:to>
    <xdr:sp macro="" textlink="">
      <xdr:nvSpPr>
        <xdr:cNvPr id="428" name="フローチャート: 判断 427"/>
        <xdr:cNvSpPr/>
      </xdr:nvSpPr>
      <xdr:spPr>
        <a:xfrm>
          <a:off x="12804140" y="641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12337</xdr:rowOff>
    </xdr:from>
    <xdr:to>
      <xdr:col>72</xdr:col>
      <xdr:colOff>38100</xdr:colOff>
      <xdr:row>38</xdr:row>
      <xdr:rowOff>113937</xdr:rowOff>
    </xdr:to>
    <xdr:sp macro="" textlink="">
      <xdr:nvSpPr>
        <xdr:cNvPr id="429" name="フローチャート: 判断 428"/>
        <xdr:cNvSpPr/>
      </xdr:nvSpPr>
      <xdr:spPr>
        <a:xfrm>
          <a:off x="12029440" y="63826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30" name="フローチャート: 判断 429"/>
        <xdr:cNvSpPr/>
      </xdr:nvSpPr>
      <xdr:spPr>
        <a:xfrm>
          <a:off x="11231880" y="639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138067</xdr:rowOff>
    </xdr:from>
    <xdr:to>
      <xdr:col>85</xdr:col>
      <xdr:colOff>177800</xdr:colOff>
      <xdr:row>37</xdr:row>
      <xdr:rowOff>68217</xdr:rowOff>
    </xdr:to>
    <xdr:sp macro="" textlink="">
      <xdr:nvSpPr>
        <xdr:cNvPr id="436" name="楕円 435"/>
        <xdr:cNvSpPr/>
      </xdr:nvSpPr>
      <xdr:spPr>
        <a:xfrm>
          <a:off x="14325600" y="617310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160944</xdr:rowOff>
    </xdr:from>
    <xdr:ext cx="405111" cy="259045"/>
    <xdr:sp macro="" textlink="">
      <xdr:nvSpPr>
        <xdr:cNvPr id="437" name="【認定こども園・幼稚園・保育所】&#10;有形固定資産減価償却率該当値テキスト"/>
        <xdr:cNvSpPr txBox="1"/>
      </xdr:nvSpPr>
      <xdr:spPr>
        <a:xfrm>
          <a:off x="14414500" y="602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62956</xdr:rowOff>
    </xdr:from>
    <xdr:to>
      <xdr:col>81</xdr:col>
      <xdr:colOff>101600</xdr:colOff>
      <xdr:row>36</xdr:row>
      <xdr:rowOff>164556</xdr:rowOff>
    </xdr:to>
    <xdr:sp macro="" textlink="">
      <xdr:nvSpPr>
        <xdr:cNvPr id="438" name="楕円 437"/>
        <xdr:cNvSpPr/>
      </xdr:nvSpPr>
      <xdr:spPr>
        <a:xfrm>
          <a:off x="13578840" y="60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113756</xdr:rowOff>
    </xdr:from>
    <xdr:to>
      <xdr:col>85</xdr:col>
      <xdr:colOff>127000</xdr:colOff>
      <xdr:row>37</xdr:row>
      <xdr:rowOff>17417</xdr:rowOff>
    </xdr:to>
    <xdr:cxnSp macro="">
      <xdr:nvCxnSpPr>
        <xdr:cNvPr id="439" name="直線コネクタ 438"/>
        <xdr:cNvCxnSpPr/>
      </xdr:nvCxnSpPr>
      <xdr:spPr>
        <a:xfrm>
          <a:off x="13629640" y="6148796"/>
          <a:ext cx="746760" cy="7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66222</xdr:rowOff>
    </xdr:from>
    <xdr:to>
      <xdr:col>76</xdr:col>
      <xdr:colOff>165100</xdr:colOff>
      <xdr:row>36</xdr:row>
      <xdr:rowOff>167822</xdr:rowOff>
    </xdr:to>
    <xdr:sp macro="" textlink="">
      <xdr:nvSpPr>
        <xdr:cNvPr id="440" name="楕円 439"/>
        <xdr:cNvSpPr/>
      </xdr:nvSpPr>
      <xdr:spPr>
        <a:xfrm>
          <a:off x="12804140" y="610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113756</xdr:rowOff>
    </xdr:from>
    <xdr:to>
      <xdr:col>81</xdr:col>
      <xdr:colOff>50800</xdr:colOff>
      <xdr:row>36</xdr:row>
      <xdr:rowOff>117022</xdr:rowOff>
    </xdr:to>
    <xdr:cxnSp macro="">
      <xdr:nvCxnSpPr>
        <xdr:cNvPr id="441" name="直線コネクタ 440"/>
        <xdr:cNvCxnSpPr/>
      </xdr:nvCxnSpPr>
      <xdr:spPr>
        <a:xfrm flipV="1">
          <a:off x="12854940" y="6148796"/>
          <a:ext cx="7747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162560</xdr:rowOff>
    </xdr:from>
    <xdr:to>
      <xdr:col>72</xdr:col>
      <xdr:colOff>38100</xdr:colOff>
      <xdr:row>36</xdr:row>
      <xdr:rowOff>92710</xdr:rowOff>
    </xdr:to>
    <xdr:sp macro="" textlink="">
      <xdr:nvSpPr>
        <xdr:cNvPr id="442" name="楕円 441"/>
        <xdr:cNvSpPr/>
      </xdr:nvSpPr>
      <xdr:spPr>
        <a:xfrm>
          <a:off x="12029440" y="60299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41910</xdr:rowOff>
    </xdr:from>
    <xdr:to>
      <xdr:col>76</xdr:col>
      <xdr:colOff>114300</xdr:colOff>
      <xdr:row>36</xdr:row>
      <xdr:rowOff>117022</xdr:rowOff>
    </xdr:to>
    <xdr:cxnSp macro="">
      <xdr:nvCxnSpPr>
        <xdr:cNvPr id="443" name="直線コネクタ 442"/>
        <xdr:cNvCxnSpPr/>
      </xdr:nvCxnSpPr>
      <xdr:spPr>
        <a:xfrm>
          <a:off x="12072620" y="6076950"/>
          <a:ext cx="78232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33565</xdr:rowOff>
    </xdr:from>
    <xdr:to>
      <xdr:col>67</xdr:col>
      <xdr:colOff>101600</xdr:colOff>
      <xdr:row>41</xdr:row>
      <xdr:rowOff>135165</xdr:rowOff>
    </xdr:to>
    <xdr:sp macro="" textlink="">
      <xdr:nvSpPr>
        <xdr:cNvPr id="444" name="楕円 443"/>
        <xdr:cNvSpPr/>
      </xdr:nvSpPr>
      <xdr:spPr>
        <a:xfrm>
          <a:off x="11231880" y="690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41910</xdr:rowOff>
    </xdr:from>
    <xdr:to>
      <xdr:col>71</xdr:col>
      <xdr:colOff>177800</xdr:colOff>
      <xdr:row>41</xdr:row>
      <xdr:rowOff>84365</xdr:rowOff>
    </xdr:to>
    <xdr:cxnSp macro="">
      <xdr:nvCxnSpPr>
        <xdr:cNvPr id="445" name="直線コネクタ 444"/>
        <xdr:cNvCxnSpPr/>
      </xdr:nvCxnSpPr>
      <xdr:spPr>
        <a:xfrm flipV="1">
          <a:off x="11282680" y="6076950"/>
          <a:ext cx="789940" cy="88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23421</xdr:rowOff>
    </xdr:from>
    <xdr:ext cx="405111" cy="259045"/>
    <xdr:sp macro="" textlink="">
      <xdr:nvSpPr>
        <xdr:cNvPr id="446" name="n_1aveValue【認定こども園・幼稚園・保育所】&#10;有形固定資産減価償却率"/>
        <xdr:cNvSpPr txBox="1"/>
      </xdr:nvSpPr>
      <xdr:spPr>
        <a:xfrm>
          <a:off x="13437244"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132823</xdr:rowOff>
    </xdr:from>
    <xdr:ext cx="405111" cy="259045"/>
    <xdr:sp macro="" textlink="">
      <xdr:nvSpPr>
        <xdr:cNvPr id="447" name="n_2aveValue【認定こども園・幼稚園・保育所】&#10;有形固定資産減価償却率"/>
        <xdr:cNvSpPr txBox="1"/>
      </xdr:nvSpPr>
      <xdr:spPr>
        <a:xfrm>
          <a:off x="12675244" y="6503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105064</xdr:rowOff>
    </xdr:from>
    <xdr:ext cx="405111" cy="259045"/>
    <xdr:sp macro="" textlink="">
      <xdr:nvSpPr>
        <xdr:cNvPr id="448" name="n_3aveValue【認定こども園・幼稚園・保育所】&#10;有形固定資産減価償却率"/>
        <xdr:cNvSpPr txBox="1"/>
      </xdr:nvSpPr>
      <xdr:spPr>
        <a:xfrm>
          <a:off x="11900544" y="6475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449" name="n_4aveValue【認定こども園・幼稚園・保育所】&#10;有形固定資産減価償却率"/>
        <xdr:cNvSpPr txBox="1"/>
      </xdr:nvSpPr>
      <xdr:spPr>
        <a:xfrm>
          <a:off x="1110298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9633</xdr:rowOff>
    </xdr:from>
    <xdr:ext cx="405111" cy="259045"/>
    <xdr:sp macro="" textlink="">
      <xdr:nvSpPr>
        <xdr:cNvPr id="450" name="n_1mainValue【認定こども園・幼稚園・保育所】&#10;有形固定資産減価償却率"/>
        <xdr:cNvSpPr txBox="1"/>
      </xdr:nvSpPr>
      <xdr:spPr>
        <a:xfrm>
          <a:off x="13437244" y="587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12899</xdr:rowOff>
    </xdr:from>
    <xdr:ext cx="405111" cy="259045"/>
    <xdr:sp macro="" textlink="">
      <xdr:nvSpPr>
        <xdr:cNvPr id="451" name="n_2mainValue【認定こども園・幼稚園・保育所】&#10;有形固定資産減価償却率"/>
        <xdr:cNvSpPr txBox="1"/>
      </xdr:nvSpPr>
      <xdr:spPr>
        <a:xfrm>
          <a:off x="12675244" y="588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109237</xdr:rowOff>
    </xdr:from>
    <xdr:ext cx="405111" cy="259045"/>
    <xdr:sp macro="" textlink="">
      <xdr:nvSpPr>
        <xdr:cNvPr id="452" name="n_3mainValue【認定こども園・幼稚園・保育所】&#10;有形固定資産減価償却率"/>
        <xdr:cNvSpPr txBox="1"/>
      </xdr:nvSpPr>
      <xdr:spPr>
        <a:xfrm>
          <a:off x="11900544" y="58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126292</xdr:rowOff>
    </xdr:from>
    <xdr:ext cx="405111" cy="259045"/>
    <xdr:sp macro="" textlink="">
      <xdr:nvSpPr>
        <xdr:cNvPr id="453" name="n_4mainValue【認定こども園・幼稚園・保育所】&#10;有形固定資産減価償却率"/>
        <xdr:cNvSpPr txBox="1"/>
      </xdr:nvSpPr>
      <xdr:spPr>
        <a:xfrm>
          <a:off x="11102984" y="69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5" name="テキスト ボックス 464"/>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7" name="テキスト ボックス 466"/>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9" name="テキスト ボックス 468"/>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1" name="テキスト ボックス 470"/>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3" name="テキスト ボックス 472"/>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120015</xdr:rowOff>
    </xdr:from>
    <xdr:to>
      <xdr:col>116</xdr:col>
      <xdr:colOff>62864</xdr:colOff>
      <xdr:row>41</xdr:row>
      <xdr:rowOff>148590</xdr:rowOff>
    </xdr:to>
    <xdr:cxnSp macro="">
      <xdr:nvCxnSpPr>
        <xdr:cNvPr id="477" name="直線コネクタ 476"/>
        <xdr:cNvCxnSpPr/>
      </xdr:nvCxnSpPr>
      <xdr:spPr>
        <a:xfrm flipV="1">
          <a:off x="19509104" y="5819775"/>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78" name="【認定こども園・幼稚園・保育所】&#10;一人当たり面積最小値テキスト"/>
        <xdr:cNvSpPr txBox="1"/>
      </xdr:nvSpPr>
      <xdr:spPr>
        <a:xfrm>
          <a:off x="19547840"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79" name="直線コネクタ 478"/>
        <xdr:cNvCxnSpPr/>
      </xdr:nvCxnSpPr>
      <xdr:spPr>
        <a:xfrm>
          <a:off x="19443700" y="7021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66692</xdr:rowOff>
    </xdr:from>
    <xdr:ext cx="469744" cy="259045"/>
    <xdr:sp macro="" textlink="">
      <xdr:nvSpPr>
        <xdr:cNvPr id="480" name="【認定こども園・幼稚園・保育所】&#10;一人当たり面積最大値テキスト"/>
        <xdr:cNvSpPr txBox="1"/>
      </xdr:nvSpPr>
      <xdr:spPr>
        <a:xfrm>
          <a:off x="19547840" y="559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120015</xdr:rowOff>
    </xdr:from>
    <xdr:to>
      <xdr:col>116</xdr:col>
      <xdr:colOff>152400</xdr:colOff>
      <xdr:row>34</xdr:row>
      <xdr:rowOff>120015</xdr:rowOff>
    </xdr:to>
    <xdr:cxnSp macro="">
      <xdr:nvCxnSpPr>
        <xdr:cNvPr id="481" name="直線コネクタ 480"/>
        <xdr:cNvCxnSpPr/>
      </xdr:nvCxnSpPr>
      <xdr:spPr>
        <a:xfrm>
          <a:off x="19443700" y="5819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139082</xdr:rowOff>
    </xdr:from>
    <xdr:ext cx="469744" cy="259045"/>
    <xdr:sp macro="" textlink="">
      <xdr:nvSpPr>
        <xdr:cNvPr id="482" name="【認定こども園・幼稚園・保育所】&#10;一人当たり面積平均値テキスト"/>
        <xdr:cNvSpPr txBox="1"/>
      </xdr:nvSpPr>
      <xdr:spPr>
        <a:xfrm>
          <a:off x="19547840" y="650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160655</xdr:rowOff>
    </xdr:from>
    <xdr:to>
      <xdr:col>116</xdr:col>
      <xdr:colOff>114300</xdr:colOff>
      <xdr:row>39</xdr:row>
      <xdr:rowOff>90805</xdr:rowOff>
    </xdr:to>
    <xdr:sp macro="" textlink="">
      <xdr:nvSpPr>
        <xdr:cNvPr id="483" name="フローチャート: 判断 482"/>
        <xdr:cNvSpPr/>
      </xdr:nvSpPr>
      <xdr:spPr>
        <a:xfrm>
          <a:off x="19458940" y="65309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116840</xdr:rowOff>
    </xdr:from>
    <xdr:to>
      <xdr:col>112</xdr:col>
      <xdr:colOff>38100</xdr:colOff>
      <xdr:row>39</xdr:row>
      <xdr:rowOff>46990</xdr:rowOff>
    </xdr:to>
    <xdr:sp macro="" textlink="">
      <xdr:nvSpPr>
        <xdr:cNvPr id="484" name="フローチャート: 判断 483"/>
        <xdr:cNvSpPr/>
      </xdr:nvSpPr>
      <xdr:spPr>
        <a:xfrm>
          <a:off x="18735040" y="6487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92075</xdr:rowOff>
    </xdr:from>
    <xdr:to>
      <xdr:col>107</xdr:col>
      <xdr:colOff>101600</xdr:colOff>
      <xdr:row>39</xdr:row>
      <xdr:rowOff>22225</xdr:rowOff>
    </xdr:to>
    <xdr:sp macro="" textlink="">
      <xdr:nvSpPr>
        <xdr:cNvPr id="485" name="フローチャート: 判断 484"/>
        <xdr:cNvSpPr/>
      </xdr:nvSpPr>
      <xdr:spPr>
        <a:xfrm>
          <a:off x="17937480" y="6462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86" name="フローチャート: 判断 485"/>
        <xdr:cNvSpPr/>
      </xdr:nvSpPr>
      <xdr:spPr>
        <a:xfrm>
          <a:off x="17162780" y="6494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126365</xdr:rowOff>
    </xdr:from>
    <xdr:to>
      <xdr:col>98</xdr:col>
      <xdr:colOff>38100</xdr:colOff>
      <xdr:row>39</xdr:row>
      <xdr:rowOff>56515</xdr:rowOff>
    </xdr:to>
    <xdr:sp macro="" textlink="">
      <xdr:nvSpPr>
        <xdr:cNvPr id="487" name="フローチャート: 判断 486"/>
        <xdr:cNvSpPr/>
      </xdr:nvSpPr>
      <xdr:spPr>
        <a:xfrm>
          <a:off x="16388080" y="64966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76835</xdr:rowOff>
    </xdr:from>
    <xdr:to>
      <xdr:col>116</xdr:col>
      <xdr:colOff>114300</xdr:colOff>
      <xdr:row>37</xdr:row>
      <xdr:rowOff>6985</xdr:rowOff>
    </xdr:to>
    <xdr:sp macro="" textlink="">
      <xdr:nvSpPr>
        <xdr:cNvPr id="493" name="楕円 492"/>
        <xdr:cNvSpPr/>
      </xdr:nvSpPr>
      <xdr:spPr>
        <a:xfrm>
          <a:off x="19458940" y="6111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99712</xdr:rowOff>
    </xdr:from>
    <xdr:ext cx="469744" cy="259045"/>
    <xdr:sp macro="" textlink="">
      <xdr:nvSpPr>
        <xdr:cNvPr id="494" name="【認定こども園・幼稚園・保育所】&#10;一人当たり面積該当値テキスト"/>
        <xdr:cNvSpPr txBox="1"/>
      </xdr:nvSpPr>
      <xdr:spPr>
        <a:xfrm>
          <a:off x="19547840" y="596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21590</xdr:rowOff>
    </xdr:from>
    <xdr:to>
      <xdr:col>112</xdr:col>
      <xdr:colOff>38100</xdr:colOff>
      <xdr:row>38</xdr:row>
      <xdr:rowOff>123190</xdr:rowOff>
    </xdr:to>
    <xdr:sp macro="" textlink="">
      <xdr:nvSpPr>
        <xdr:cNvPr id="495" name="楕円 494"/>
        <xdr:cNvSpPr/>
      </xdr:nvSpPr>
      <xdr:spPr>
        <a:xfrm>
          <a:off x="18735040" y="63919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127635</xdr:rowOff>
    </xdr:from>
    <xdr:to>
      <xdr:col>116</xdr:col>
      <xdr:colOff>63500</xdr:colOff>
      <xdr:row>38</xdr:row>
      <xdr:rowOff>72390</xdr:rowOff>
    </xdr:to>
    <xdr:cxnSp macro="">
      <xdr:nvCxnSpPr>
        <xdr:cNvPr id="496" name="直線コネクタ 495"/>
        <xdr:cNvCxnSpPr/>
      </xdr:nvCxnSpPr>
      <xdr:spPr>
        <a:xfrm flipV="1">
          <a:off x="18778220" y="6162675"/>
          <a:ext cx="731520" cy="28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107315</xdr:rowOff>
    </xdr:from>
    <xdr:to>
      <xdr:col>107</xdr:col>
      <xdr:colOff>101600</xdr:colOff>
      <xdr:row>38</xdr:row>
      <xdr:rowOff>37465</xdr:rowOff>
    </xdr:to>
    <xdr:sp macro="" textlink="">
      <xdr:nvSpPr>
        <xdr:cNvPr id="497" name="楕円 496"/>
        <xdr:cNvSpPr/>
      </xdr:nvSpPr>
      <xdr:spPr>
        <a:xfrm>
          <a:off x="17937480" y="63099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158115</xdr:rowOff>
    </xdr:from>
    <xdr:to>
      <xdr:col>111</xdr:col>
      <xdr:colOff>177800</xdr:colOff>
      <xdr:row>38</xdr:row>
      <xdr:rowOff>72390</xdr:rowOff>
    </xdr:to>
    <xdr:cxnSp macro="">
      <xdr:nvCxnSpPr>
        <xdr:cNvPr id="498" name="直線コネクタ 497"/>
        <xdr:cNvCxnSpPr/>
      </xdr:nvCxnSpPr>
      <xdr:spPr>
        <a:xfrm>
          <a:off x="17988280" y="6360795"/>
          <a:ext cx="78994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116840</xdr:rowOff>
    </xdr:from>
    <xdr:to>
      <xdr:col>102</xdr:col>
      <xdr:colOff>165100</xdr:colOff>
      <xdr:row>38</xdr:row>
      <xdr:rowOff>46990</xdr:rowOff>
    </xdr:to>
    <xdr:sp macro="" textlink="">
      <xdr:nvSpPr>
        <xdr:cNvPr id="499" name="楕円 498"/>
        <xdr:cNvSpPr/>
      </xdr:nvSpPr>
      <xdr:spPr>
        <a:xfrm>
          <a:off x="17162780" y="6319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158115</xdr:rowOff>
    </xdr:from>
    <xdr:to>
      <xdr:col>107</xdr:col>
      <xdr:colOff>50800</xdr:colOff>
      <xdr:row>37</xdr:row>
      <xdr:rowOff>167640</xdr:rowOff>
    </xdr:to>
    <xdr:cxnSp macro="">
      <xdr:nvCxnSpPr>
        <xdr:cNvPr id="500" name="直線コネクタ 499"/>
        <xdr:cNvCxnSpPr/>
      </xdr:nvCxnSpPr>
      <xdr:spPr>
        <a:xfrm flipV="1">
          <a:off x="17213580" y="6360795"/>
          <a:ext cx="7747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76835</xdr:rowOff>
    </xdr:from>
    <xdr:to>
      <xdr:col>98</xdr:col>
      <xdr:colOff>38100</xdr:colOff>
      <xdr:row>40</xdr:row>
      <xdr:rowOff>6985</xdr:rowOff>
    </xdr:to>
    <xdr:sp macro="" textlink="">
      <xdr:nvSpPr>
        <xdr:cNvPr id="501" name="楕円 500"/>
        <xdr:cNvSpPr/>
      </xdr:nvSpPr>
      <xdr:spPr>
        <a:xfrm>
          <a:off x="16388080" y="66147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167640</xdr:rowOff>
    </xdr:from>
    <xdr:to>
      <xdr:col>102</xdr:col>
      <xdr:colOff>114300</xdr:colOff>
      <xdr:row>39</xdr:row>
      <xdr:rowOff>127635</xdr:rowOff>
    </xdr:to>
    <xdr:cxnSp macro="">
      <xdr:nvCxnSpPr>
        <xdr:cNvPr id="502" name="直線コネクタ 501"/>
        <xdr:cNvCxnSpPr/>
      </xdr:nvCxnSpPr>
      <xdr:spPr>
        <a:xfrm flipV="1">
          <a:off x="16431260" y="6370320"/>
          <a:ext cx="78232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38117</xdr:rowOff>
    </xdr:from>
    <xdr:ext cx="469744" cy="259045"/>
    <xdr:sp macro="" textlink="">
      <xdr:nvSpPr>
        <xdr:cNvPr id="503" name="n_1aveValue【認定こども園・幼稚園・保育所】&#10;一人当たり面積"/>
        <xdr:cNvSpPr txBox="1"/>
      </xdr:nvSpPr>
      <xdr:spPr>
        <a:xfrm>
          <a:off x="185611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13352</xdr:rowOff>
    </xdr:from>
    <xdr:ext cx="469744" cy="259045"/>
    <xdr:sp macro="" textlink="">
      <xdr:nvSpPr>
        <xdr:cNvPr id="504" name="n_2aveValue【認定こども園・幼稚園・保育所】&#10;一人当たり面積"/>
        <xdr:cNvSpPr txBox="1"/>
      </xdr:nvSpPr>
      <xdr:spPr>
        <a:xfrm>
          <a:off x="17776267" y="655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45737</xdr:rowOff>
    </xdr:from>
    <xdr:ext cx="469744" cy="259045"/>
    <xdr:sp macro="" textlink="">
      <xdr:nvSpPr>
        <xdr:cNvPr id="505" name="n_3aveValue【認定こども園・幼稚園・保育所】&#10;一人当たり面積"/>
        <xdr:cNvSpPr txBox="1"/>
      </xdr:nvSpPr>
      <xdr:spPr>
        <a:xfrm>
          <a:off x="17001567" y="658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73042</xdr:rowOff>
    </xdr:from>
    <xdr:ext cx="469744" cy="259045"/>
    <xdr:sp macro="" textlink="">
      <xdr:nvSpPr>
        <xdr:cNvPr id="506" name="n_4aveValue【認定こども園・幼稚園・保育所】&#10;一人当たり面積"/>
        <xdr:cNvSpPr txBox="1"/>
      </xdr:nvSpPr>
      <xdr:spPr>
        <a:xfrm>
          <a:off x="16226867" y="627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139717</xdr:rowOff>
    </xdr:from>
    <xdr:ext cx="469744" cy="259045"/>
    <xdr:sp macro="" textlink="">
      <xdr:nvSpPr>
        <xdr:cNvPr id="507" name="n_1mainValue【認定こども園・幼稚園・保育所】&#10;一人当たり面積"/>
        <xdr:cNvSpPr txBox="1"/>
      </xdr:nvSpPr>
      <xdr:spPr>
        <a:xfrm>
          <a:off x="18561127"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53992</xdr:rowOff>
    </xdr:from>
    <xdr:ext cx="469744" cy="259045"/>
    <xdr:sp macro="" textlink="">
      <xdr:nvSpPr>
        <xdr:cNvPr id="508" name="n_2mainValue【認定こども園・幼稚園・保育所】&#10;一人当たり面積"/>
        <xdr:cNvSpPr txBox="1"/>
      </xdr:nvSpPr>
      <xdr:spPr>
        <a:xfrm>
          <a:off x="17776267" y="608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63517</xdr:rowOff>
    </xdr:from>
    <xdr:ext cx="469744" cy="259045"/>
    <xdr:sp macro="" textlink="">
      <xdr:nvSpPr>
        <xdr:cNvPr id="509" name="n_3mainValue【認定こども園・幼稚園・保育所】&#10;一人当たり面積"/>
        <xdr:cNvSpPr txBox="1"/>
      </xdr:nvSpPr>
      <xdr:spPr>
        <a:xfrm>
          <a:off x="17001567" y="6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169562</xdr:rowOff>
    </xdr:from>
    <xdr:ext cx="469744" cy="259045"/>
    <xdr:sp macro="" textlink="">
      <xdr:nvSpPr>
        <xdr:cNvPr id="510" name="n_4mainValue【認定こども園・幼稚園・保育所】&#10;一人当たり面積"/>
        <xdr:cNvSpPr txBox="1"/>
      </xdr:nvSpPr>
      <xdr:spPr>
        <a:xfrm>
          <a:off x="16226867" y="670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95250</xdr:rowOff>
    </xdr:to>
    <xdr:cxnSp macro="">
      <xdr:nvCxnSpPr>
        <xdr:cNvPr id="535" name="直線コネクタ 534"/>
        <xdr:cNvCxnSpPr/>
      </xdr:nvCxnSpPr>
      <xdr:spPr>
        <a:xfrm flipV="1">
          <a:off x="14375764" y="924306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36" name="【学校施設】&#10;有形固定資産減価償却率最小値テキスト"/>
        <xdr:cNvSpPr txBox="1"/>
      </xdr:nvSpPr>
      <xdr:spPr>
        <a:xfrm>
          <a:off x="14414500"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37" name="直線コネクタ 536"/>
        <xdr:cNvCxnSpPr/>
      </xdr:nvCxnSpPr>
      <xdr:spPr>
        <a:xfrm>
          <a:off x="14287500" y="10656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38" name="【学校施設】&#10;有形固定資産減価償却率最大値テキスト"/>
        <xdr:cNvSpPr txBox="1"/>
      </xdr:nvSpPr>
      <xdr:spPr>
        <a:xfrm>
          <a:off x="14414500" y="9025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39" name="直線コネクタ 538"/>
        <xdr:cNvCxnSpPr/>
      </xdr:nvCxnSpPr>
      <xdr:spPr>
        <a:xfrm>
          <a:off x="14287500" y="9243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540" name="【学校施設】&#10;有形固定資産減価償却率平均値テキスト"/>
        <xdr:cNvSpPr txBox="1"/>
      </xdr:nvSpPr>
      <xdr:spPr>
        <a:xfrm>
          <a:off x="14414500" y="9912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1" name="フローチャート: 判断 540"/>
        <xdr:cNvSpPr/>
      </xdr:nvSpPr>
      <xdr:spPr>
        <a:xfrm>
          <a:off x="14325600" y="100609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42" name="フローチャート: 判断 541"/>
        <xdr:cNvSpPr/>
      </xdr:nvSpPr>
      <xdr:spPr>
        <a:xfrm>
          <a:off x="13578840" y="10034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43" name="フローチャート: 判断 542"/>
        <xdr:cNvSpPr/>
      </xdr:nvSpPr>
      <xdr:spPr>
        <a:xfrm>
          <a:off x="1280414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4" name="フローチャート: 判断 543"/>
        <xdr:cNvSpPr/>
      </xdr:nvSpPr>
      <xdr:spPr>
        <a:xfrm>
          <a:off x="12029440" y="9988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36830</xdr:rowOff>
    </xdr:from>
    <xdr:to>
      <xdr:col>67</xdr:col>
      <xdr:colOff>101600</xdr:colOff>
      <xdr:row>59</xdr:row>
      <xdr:rowOff>138430</xdr:rowOff>
    </xdr:to>
    <xdr:sp macro="" textlink="">
      <xdr:nvSpPr>
        <xdr:cNvPr id="545" name="フローチャート: 判断 544"/>
        <xdr:cNvSpPr/>
      </xdr:nvSpPr>
      <xdr:spPr>
        <a:xfrm>
          <a:off x="1123188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139700</xdr:rowOff>
    </xdr:from>
    <xdr:to>
      <xdr:col>85</xdr:col>
      <xdr:colOff>177800</xdr:colOff>
      <xdr:row>62</xdr:row>
      <xdr:rowOff>69850</xdr:rowOff>
    </xdr:to>
    <xdr:sp macro="" textlink="">
      <xdr:nvSpPr>
        <xdr:cNvPr id="551" name="楕円 550"/>
        <xdr:cNvSpPr/>
      </xdr:nvSpPr>
      <xdr:spPr>
        <a:xfrm>
          <a:off x="14325600" y="103657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118127</xdr:rowOff>
    </xdr:from>
    <xdr:ext cx="405111" cy="259045"/>
    <xdr:sp macro="" textlink="">
      <xdr:nvSpPr>
        <xdr:cNvPr id="552" name="【学校施設】&#10;有形固定資産減価償却率該当値テキスト"/>
        <xdr:cNvSpPr txBox="1"/>
      </xdr:nvSpPr>
      <xdr:spPr>
        <a:xfrm>
          <a:off x="14414500"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93980</xdr:rowOff>
    </xdr:from>
    <xdr:to>
      <xdr:col>81</xdr:col>
      <xdr:colOff>101600</xdr:colOff>
      <xdr:row>62</xdr:row>
      <xdr:rowOff>24130</xdr:rowOff>
    </xdr:to>
    <xdr:sp macro="" textlink="">
      <xdr:nvSpPr>
        <xdr:cNvPr id="553" name="楕円 552"/>
        <xdr:cNvSpPr/>
      </xdr:nvSpPr>
      <xdr:spPr>
        <a:xfrm>
          <a:off x="13578840" y="1032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144780</xdr:rowOff>
    </xdr:from>
    <xdr:to>
      <xdr:col>85</xdr:col>
      <xdr:colOff>127000</xdr:colOff>
      <xdr:row>62</xdr:row>
      <xdr:rowOff>19050</xdr:rowOff>
    </xdr:to>
    <xdr:cxnSp macro="">
      <xdr:nvCxnSpPr>
        <xdr:cNvPr id="554" name="直線コネクタ 553"/>
        <xdr:cNvCxnSpPr/>
      </xdr:nvCxnSpPr>
      <xdr:spPr>
        <a:xfrm>
          <a:off x="13629640" y="10370820"/>
          <a:ext cx="7467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69215</xdr:rowOff>
    </xdr:from>
    <xdr:to>
      <xdr:col>76</xdr:col>
      <xdr:colOff>165100</xdr:colOff>
      <xdr:row>61</xdr:row>
      <xdr:rowOff>170815</xdr:rowOff>
    </xdr:to>
    <xdr:sp macro="" textlink="">
      <xdr:nvSpPr>
        <xdr:cNvPr id="555" name="楕円 554"/>
        <xdr:cNvSpPr/>
      </xdr:nvSpPr>
      <xdr:spPr>
        <a:xfrm>
          <a:off x="1280414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120015</xdr:rowOff>
    </xdr:from>
    <xdr:to>
      <xdr:col>81</xdr:col>
      <xdr:colOff>50800</xdr:colOff>
      <xdr:row>61</xdr:row>
      <xdr:rowOff>144780</xdr:rowOff>
    </xdr:to>
    <xdr:cxnSp macro="">
      <xdr:nvCxnSpPr>
        <xdr:cNvPr id="556" name="直線コネクタ 555"/>
        <xdr:cNvCxnSpPr/>
      </xdr:nvCxnSpPr>
      <xdr:spPr>
        <a:xfrm>
          <a:off x="12854940" y="10346055"/>
          <a:ext cx="7747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29210</xdr:rowOff>
    </xdr:from>
    <xdr:to>
      <xdr:col>72</xdr:col>
      <xdr:colOff>38100</xdr:colOff>
      <xdr:row>61</xdr:row>
      <xdr:rowOff>130810</xdr:rowOff>
    </xdr:to>
    <xdr:sp macro="" textlink="">
      <xdr:nvSpPr>
        <xdr:cNvPr id="557" name="楕円 556"/>
        <xdr:cNvSpPr/>
      </xdr:nvSpPr>
      <xdr:spPr>
        <a:xfrm>
          <a:off x="12029440" y="102552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80010</xdr:rowOff>
    </xdr:from>
    <xdr:to>
      <xdr:col>76</xdr:col>
      <xdr:colOff>114300</xdr:colOff>
      <xdr:row>61</xdr:row>
      <xdr:rowOff>120015</xdr:rowOff>
    </xdr:to>
    <xdr:cxnSp macro="">
      <xdr:nvCxnSpPr>
        <xdr:cNvPr id="558" name="直線コネクタ 557"/>
        <xdr:cNvCxnSpPr/>
      </xdr:nvCxnSpPr>
      <xdr:spPr>
        <a:xfrm>
          <a:off x="12072620" y="10306050"/>
          <a:ext cx="7823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42545</xdr:rowOff>
    </xdr:from>
    <xdr:to>
      <xdr:col>67</xdr:col>
      <xdr:colOff>101600</xdr:colOff>
      <xdr:row>61</xdr:row>
      <xdr:rowOff>144145</xdr:rowOff>
    </xdr:to>
    <xdr:sp macro="" textlink="">
      <xdr:nvSpPr>
        <xdr:cNvPr id="559" name="楕円 558"/>
        <xdr:cNvSpPr/>
      </xdr:nvSpPr>
      <xdr:spPr>
        <a:xfrm>
          <a:off x="1123188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80010</xdr:rowOff>
    </xdr:from>
    <xdr:to>
      <xdr:col>71</xdr:col>
      <xdr:colOff>177800</xdr:colOff>
      <xdr:row>61</xdr:row>
      <xdr:rowOff>93345</xdr:rowOff>
    </xdr:to>
    <xdr:cxnSp macro="">
      <xdr:nvCxnSpPr>
        <xdr:cNvPr id="560" name="直線コネクタ 559"/>
        <xdr:cNvCxnSpPr/>
      </xdr:nvCxnSpPr>
      <xdr:spPr>
        <a:xfrm flipV="1">
          <a:off x="11282680" y="10306050"/>
          <a:ext cx="78994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561" name="n_1aveValue【学校施設】&#10;有形固定資産減価償却率"/>
        <xdr:cNvSpPr txBox="1"/>
      </xdr:nvSpPr>
      <xdr:spPr>
        <a:xfrm>
          <a:off x="134372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562" name="n_2aveValue【学校施設】&#10;有形固定資産減価償却率"/>
        <xdr:cNvSpPr txBox="1"/>
      </xdr:nvSpPr>
      <xdr:spPr>
        <a:xfrm>
          <a:off x="126752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563" name="n_3aveValue【学校施設】&#10;有形固定資産減価償却率"/>
        <xdr:cNvSpPr txBox="1"/>
      </xdr:nvSpPr>
      <xdr:spPr>
        <a:xfrm>
          <a:off x="119005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154957</xdr:rowOff>
    </xdr:from>
    <xdr:ext cx="405111" cy="259045"/>
    <xdr:sp macro="" textlink="">
      <xdr:nvSpPr>
        <xdr:cNvPr id="564" name="n_4aveValue【学校施設】&#10;有形固定資産減価償却率"/>
        <xdr:cNvSpPr txBox="1"/>
      </xdr:nvSpPr>
      <xdr:spPr>
        <a:xfrm>
          <a:off x="1110298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15257</xdr:rowOff>
    </xdr:from>
    <xdr:ext cx="405111" cy="259045"/>
    <xdr:sp macro="" textlink="">
      <xdr:nvSpPr>
        <xdr:cNvPr id="565" name="n_1mainValue【学校施設】&#10;有形固定資産減価償却率"/>
        <xdr:cNvSpPr txBox="1"/>
      </xdr:nvSpPr>
      <xdr:spPr>
        <a:xfrm>
          <a:off x="134372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161942</xdr:rowOff>
    </xdr:from>
    <xdr:ext cx="405111" cy="259045"/>
    <xdr:sp macro="" textlink="">
      <xdr:nvSpPr>
        <xdr:cNvPr id="566" name="n_2mainValue【学校施設】&#10;有形固定資産減価償却率"/>
        <xdr:cNvSpPr txBox="1"/>
      </xdr:nvSpPr>
      <xdr:spPr>
        <a:xfrm>
          <a:off x="126752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121937</xdr:rowOff>
    </xdr:from>
    <xdr:ext cx="405111" cy="259045"/>
    <xdr:sp macro="" textlink="">
      <xdr:nvSpPr>
        <xdr:cNvPr id="567" name="n_3mainValue【学校施設】&#10;有形固定資産減価償却率"/>
        <xdr:cNvSpPr txBox="1"/>
      </xdr:nvSpPr>
      <xdr:spPr>
        <a:xfrm>
          <a:off x="119005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135272</xdr:rowOff>
    </xdr:from>
    <xdr:ext cx="405111" cy="259045"/>
    <xdr:sp macro="" textlink="">
      <xdr:nvSpPr>
        <xdr:cNvPr id="568" name="n_4mainValue【学校施設】&#10;有形固定資産減価償却率"/>
        <xdr:cNvSpPr txBox="1"/>
      </xdr:nvSpPr>
      <xdr:spPr>
        <a:xfrm>
          <a:off x="1110298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2" name="テキスト ボックス 581"/>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4" name="テキスト ボックス 583"/>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6" name="テキスト ボックス 585"/>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8" name="テキスト ボックス 587"/>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xdr:cNvSpPr txBox="1"/>
      </xdr:nvSpPr>
      <xdr:spPr>
        <a:xfrm>
          <a:off x="1563072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34127</xdr:rowOff>
    </xdr:from>
    <xdr:to>
      <xdr:col>116</xdr:col>
      <xdr:colOff>62864</xdr:colOff>
      <xdr:row>63</xdr:row>
      <xdr:rowOff>105809</xdr:rowOff>
    </xdr:to>
    <xdr:cxnSp macro="">
      <xdr:nvCxnSpPr>
        <xdr:cNvPr id="594" name="直線コネクタ 593"/>
        <xdr:cNvCxnSpPr/>
      </xdr:nvCxnSpPr>
      <xdr:spPr>
        <a:xfrm flipV="1">
          <a:off x="19509104" y="9421967"/>
          <a:ext cx="0" cy="1245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109636</xdr:rowOff>
    </xdr:from>
    <xdr:ext cx="469744" cy="259045"/>
    <xdr:sp macro="" textlink="">
      <xdr:nvSpPr>
        <xdr:cNvPr id="595" name="【学校施設】&#10;一人当たり面積最小値テキスト"/>
        <xdr:cNvSpPr txBox="1"/>
      </xdr:nvSpPr>
      <xdr:spPr>
        <a:xfrm>
          <a:off x="19547840" y="1067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105809</xdr:rowOff>
    </xdr:from>
    <xdr:to>
      <xdr:col>116</xdr:col>
      <xdr:colOff>152400</xdr:colOff>
      <xdr:row>63</xdr:row>
      <xdr:rowOff>105809</xdr:rowOff>
    </xdr:to>
    <xdr:cxnSp macro="">
      <xdr:nvCxnSpPr>
        <xdr:cNvPr id="596" name="直線コネクタ 595"/>
        <xdr:cNvCxnSpPr/>
      </xdr:nvCxnSpPr>
      <xdr:spPr>
        <a:xfrm>
          <a:off x="19443700" y="106671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152254</xdr:rowOff>
    </xdr:from>
    <xdr:ext cx="469744" cy="259045"/>
    <xdr:sp macro="" textlink="">
      <xdr:nvSpPr>
        <xdr:cNvPr id="597" name="【学校施設】&#10;一人当たり面積最大値テキスト"/>
        <xdr:cNvSpPr txBox="1"/>
      </xdr:nvSpPr>
      <xdr:spPr>
        <a:xfrm>
          <a:off x="19547840" y="920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34127</xdr:rowOff>
    </xdr:from>
    <xdr:to>
      <xdr:col>116</xdr:col>
      <xdr:colOff>152400</xdr:colOff>
      <xdr:row>56</xdr:row>
      <xdr:rowOff>34127</xdr:rowOff>
    </xdr:to>
    <xdr:cxnSp macro="">
      <xdr:nvCxnSpPr>
        <xdr:cNvPr id="598" name="直線コネクタ 597"/>
        <xdr:cNvCxnSpPr/>
      </xdr:nvCxnSpPr>
      <xdr:spPr>
        <a:xfrm>
          <a:off x="19443700" y="94219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11556</xdr:rowOff>
    </xdr:from>
    <xdr:ext cx="469744" cy="259045"/>
    <xdr:sp macro="" textlink="">
      <xdr:nvSpPr>
        <xdr:cNvPr id="599" name="【学校施設】&#10;一人当たり面積平均値テキスト"/>
        <xdr:cNvSpPr txBox="1"/>
      </xdr:nvSpPr>
      <xdr:spPr>
        <a:xfrm>
          <a:off x="19547840" y="10405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33129</xdr:rowOff>
    </xdr:from>
    <xdr:to>
      <xdr:col>116</xdr:col>
      <xdr:colOff>114300</xdr:colOff>
      <xdr:row>62</xdr:row>
      <xdr:rowOff>134729</xdr:rowOff>
    </xdr:to>
    <xdr:sp macro="" textlink="">
      <xdr:nvSpPr>
        <xdr:cNvPr id="600" name="フローチャート: 判断 599"/>
        <xdr:cNvSpPr/>
      </xdr:nvSpPr>
      <xdr:spPr>
        <a:xfrm>
          <a:off x="19458940" y="1042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69705</xdr:rowOff>
    </xdr:from>
    <xdr:to>
      <xdr:col>112</xdr:col>
      <xdr:colOff>38100</xdr:colOff>
      <xdr:row>62</xdr:row>
      <xdr:rowOff>171305</xdr:rowOff>
    </xdr:to>
    <xdr:sp macro="" textlink="">
      <xdr:nvSpPr>
        <xdr:cNvPr id="601" name="フローチャート: 判断 600"/>
        <xdr:cNvSpPr/>
      </xdr:nvSpPr>
      <xdr:spPr>
        <a:xfrm>
          <a:off x="18735040" y="104633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48968</xdr:rowOff>
    </xdr:from>
    <xdr:to>
      <xdr:col>107</xdr:col>
      <xdr:colOff>101600</xdr:colOff>
      <xdr:row>62</xdr:row>
      <xdr:rowOff>150568</xdr:rowOff>
    </xdr:to>
    <xdr:sp macro="" textlink="">
      <xdr:nvSpPr>
        <xdr:cNvPr id="602" name="フローチャート: 判断 601"/>
        <xdr:cNvSpPr/>
      </xdr:nvSpPr>
      <xdr:spPr>
        <a:xfrm>
          <a:off x="17937480" y="104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58601</xdr:rowOff>
    </xdr:from>
    <xdr:to>
      <xdr:col>102</xdr:col>
      <xdr:colOff>165100</xdr:colOff>
      <xdr:row>62</xdr:row>
      <xdr:rowOff>160201</xdr:rowOff>
    </xdr:to>
    <xdr:sp macro="" textlink="">
      <xdr:nvSpPr>
        <xdr:cNvPr id="603" name="フローチャート: 判断 602"/>
        <xdr:cNvSpPr/>
      </xdr:nvSpPr>
      <xdr:spPr>
        <a:xfrm>
          <a:off x="17162780" y="1045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68072</xdr:rowOff>
    </xdr:from>
    <xdr:to>
      <xdr:col>98</xdr:col>
      <xdr:colOff>38100</xdr:colOff>
      <xdr:row>62</xdr:row>
      <xdr:rowOff>169672</xdr:rowOff>
    </xdr:to>
    <xdr:sp macro="" textlink="">
      <xdr:nvSpPr>
        <xdr:cNvPr id="604" name="フローチャート: 判断 603"/>
        <xdr:cNvSpPr/>
      </xdr:nvSpPr>
      <xdr:spPr>
        <a:xfrm>
          <a:off x="16388080" y="104617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25781</xdr:rowOff>
    </xdr:from>
    <xdr:to>
      <xdr:col>116</xdr:col>
      <xdr:colOff>114300</xdr:colOff>
      <xdr:row>61</xdr:row>
      <xdr:rowOff>127381</xdr:rowOff>
    </xdr:to>
    <xdr:sp macro="" textlink="">
      <xdr:nvSpPr>
        <xdr:cNvPr id="610" name="楕円 609"/>
        <xdr:cNvSpPr/>
      </xdr:nvSpPr>
      <xdr:spPr>
        <a:xfrm>
          <a:off x="19458940" y="1025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48658</xdr:rowOff>
    </xdr:from>
    <xdr:ext cx="469744" cy="259045"/>
    <xdr:sp macro="" textlink="">
      <xdr:nvSpPr>
        <xdr:cNvPr id="611" name="【学校施設】&#10;一人当たり面積該当値テキスト"/>
        <xdr:cNvSpPr txBox="1"/>
      </xdr:nvSpPr>
      <xdr:spPr>
        <a:xfrm>
          <a:off x="19547840" y="1010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132243</xdr:rowOff>
    </xdr:from>
    <xdr:to>
      <xdr:col>112</xdr:col>
      <xdr:colOff>38100</xdr:colOff>
      <xdr:row>62</xdr:row>
      <xdr:rowOff>62393</xdr:rowOff>
    </xdr:to>
    <xdr:sp macro="" textlink="">
      <xdr:nvSpPr>
        <xdr:cNvPr id="612" name="楕円 611"/>
        <xdr:cNvSpPr/>
      </xdr:nvSpPr>
      <xdr:spPr>
        <a:xfrm>
          <a:off x="18735040" y="103582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76581</xdr:rowOff>
    </xdr:from>
    <xdr:to>
      <xdr:col>116</xdr:col>
      <xdr:colOff>63500</xdr:colOff>
      <xdr:row>62</xdr:row>
      <xdr:rowOff>11593</xdr:rowOff>
    </xdr:to>
    <xdr:cxnSp macro="">
      <xdr:nvCxnSpPr>
        <xdr:cNvPr id="613" name="直線コネクタ 612"/>
        <xdr:cNvCxnSpPr/>
      </xdr:nvCxnSpPr>
      <xdr:spPr>
        <a:xfrm flipV="1">
          <a:off x="18778220" y="10302621"/>
          <a:ext cx="731520" cy="10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141877</xdr:rowOff>
    </xdr:from>
    <xdr:to>
      <xdr:col>107</xdr:col>
      <xdr:colOff>101600</xdr:colOff>
      <xdr:row>62</xdr:row>
      <xdr:rowOff>72027</xdr:rowOff>
    </xdr:to>
    <xdr:sp macro="" textlink="">
      <xdr:nvSpPr>
        <xdr:cNvPr id="614" name="楕円 613"/>
        <xdr:cNvSpPr/>
      </xdr:nvSpPr>
      <xdr:spPr>
        <a:xfrm>
          <a:off x="17937480" y="103679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11593</xdr:rowOff>
    </xdr:from>
    <xdr:to>
      <xdr:col>111</xdr:col>
      <xdr:colOff>177800</xdr:colOff>
      <xdr:row>62</xdr:row>
      <xdr:rowOff>21227</xdr:rowOff>
    </xdr:to>
    <xdr:cxnSp macro="">
      <xdr:nvCxnSpPr>
        <xdr:cNvPr id="615" name="直線コネクタ 614"/>
        <xdr:cNvCxnSpPr/>
      </xdr:nvCxnSpPr>
      <xdr:spPr>
        <a:xfrm flipV="1">
          <a:off x="17988280" y="10405273"/>
          <a:ext cx="78994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147755</xdr:rowOff>
    </xdr:from>
    <xdr:to>
      <xdr:col>102</xdr:col>
      <xdr:colOff>165100</xdr:colOff>
      <xdr:row>62</xdr:row>
      <xdr:rowOff>77905</xdr:rowOff>
    </xdr:to>
    <xdr:sp macro="" textlink="">
      <xdr:nvSpPr>
        <xdr:cNvPr id="616" name="楕円 615"/>
        <xdr:cNvSpPr/>
      </xdr:nvSpPr>
      <xdr:spPr>
        <a:xfrm>
          <a:off x="17162780" y="103737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21227</xdr:rowOff>
    </xdr:from>
    <xdr:to>
      <xdr:col>107</xdr:col>
      <xdr:colOff>50800</xdr:colOff>
      <xdr:row>62</xdr:row>
      <xdr:rowOff>27105</xdr:rowOff>
    </xdr:to>
    <xdr:cxnSp macro="">
      <xdr:nvCxnSpPr>
        <xdr:cNvPr id="617" name="直線コネクタ 616"/>
        <xdr:cNvCxnSpPr/>
      </xdr:nvCxnSpPr>
      <xdr:spPr>
        <a:xfrm flipV="1">
          <a:off x="17213580" y="10414907"/>
          <a:ext cx="7747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156246</xdr:rowOff>
    </xdr:from>
    <xdr:to>
      <xdr:col>98</xdr:col>
      <xdr:colOff>38100</xdr:colOff>
      <xdr:row>62</xdr:row>
      <xdr:rowOff>86396</xdr:rowOff>
    </xdr:to>
    <xdr:sp macro="" textlink="">
      <xdr:nvSpPr>
        <xdr:cNvPr id="618" name="楕円 617"/>
        <xdr:cNvSpPr/>
      </xdr:nvSpPr>
      <xdr:spPr>
        <a:xfrm>
          <a:off x="16388080" y="103822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27105</xdr:rowOff>
    </xdr:from>
    <xdr:to>
      <xdr:col>102</xdr:col>
      <xdr:colOff>114300</xdr:colOff>
      <xdr:row>62</xdr:row>
      <xdr:rowOff>35596</xdr:rowOff>
    </xdr:to>
    <xdr:cxnSp macro="">
      <xdr:nvCxnSpPr>
        <xdr:cNvPr id="619" name="直線コネクタ 618"/>
        <xdr:cNvCxnSpPr/>
      </xdr:nvCxnSpPr>
      <xdr:spPr>
        <a:xfrm flipV="1">
          <a:off x="16431260" y="10420785"/>
          <a:ext cx="78232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162432</xdr:rowOff>
    </xdr:from>
    <xdr:ext cx="469744" cy="259045"/>
    <xdr:sp macro="" textlink="">
      <xdr:nvSpPr>
        <xdr:cNvPr id="620" name="n_1aveValue【学校施設】&#10;一人当たり面積"/>
        <xdr:cNvSpPr txBox="1"/>
      </xdr:nvSpPr>
      <xdr:spPr>
        <a:xfrm>
          <a:off x="18561127" y="105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141695</xdr:rowOff>
    </xdr:from>
    <xdr:ext cx="469744" cy="259045"/>
    <xdr:sp macro="" textlink="">
      <xdr:nvSpPr>
        <xdr:cNvPr id="621" name="n_2aveValue【学校施設】&#10;一人当たり面積"/>
        <xdr:cNvSpPr txBox="1"/>
      </xdr:nvSpPr>
      <xdr:spPr>
        <a:xfrm>
          <a:off x="17776267" y="1053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151328</xdr:rowOff>
    </xdr:from>
    <xdr:ext cx="469744" cy="259045"/>
    <xdr:sp macro="" textlink="">
      <xdr:nvSpPr>
        <xdr:cNvPr id="622" name="n_3aveValue【学校施設】&#10;一人当たり面積"/>
        <xdr:cNvSpPr txBox="1"/>
      </xdr:nvSpPr>
      <xdr:spPr>
        <a:xfrm>
          <a:off x="17001567" y="1054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160799</xdr:rowOff>
    </xdr:from>
    <xdr:ext cx="469744" cy="259045"/>
    <xdr:sp macro="" textlink="">
      <xdr:nvSpPr>
        <xdr:cNvPr id="623" name="n_4aveValue【学校施設】&#10;一人当たり面積"/>
        <xdr:cNvSpPr txBox="1"/>
      </xdr:nvSpPr>
      <xdr:spPr>
        <a:xfrm>
          <a:off x="16226867" y="10554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78920</xdr:rowOff>
    </xdr:from>
    <xdr:ext cx="469744" cy="259045"/>
    <xdr:sp macro="" textlink="">
      <xdr:nvSpPr>
        <xdr:cNvPr id="624" name="n_1mainValue【学校施設】&#10;一人当たり面積"/>
        <xdr:cNvSpPr txBox="1"/>
      </xdr:nvSpPr>
      <xdr:spPr>
        <a:xfrm>
          <a:off x="18561127" y="1013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88554</xdr:rowOff>
    </xdr:from>
    <xdr:ext cx="469744" cy="259045"/>
    <xdr:sp macro="" textlink="">
      <xdr:nvSpPr>
        <xdr:cNvPr id="625" name="n_2mainValue【学校施設】&#10;一人当たり面積"/>
        <xdr:cNvSpPr txBox="1"/>
      </xdr:nvSpPr>
      <xdr:spPr>
        <a:xfrm>
          <a:off x="17776267" y="1014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94432</xdr:rowOff>
    </xdr:from>
    <xdr:ext cx="469744" cy="259045"/>
    <xdr:sp macro="" textlink="">
      <xdr:nvSpPr>
        <xdr:cNvPr id="626" name="n_3mainValue【学校施設】&#10;一人当たり面積"/>
        <xdr:cNvSpPr txBox="1"/>
      </xdr:nvSpPr>
      <xdr:spPr>
        <a:xfrm>
          <a:off x="17001567" y="1015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102923</xdr:rowOff>
    </xdr:from>
    <xdr:ext cx="469744" cy="259045"/>
    <xdr:sp macro="" textlink="">
      <xdr:nvSpPr>
        <xdr:cNvPr id="627" name="n_4mainValue【学校施設】&#10;一人当たり面積"/>
        <xdr:cNvSpPr txBox="1"/>
      </xdr:nvSpPr>
      <xdr:spPr>
        <a:xfrm>
          <a:off x="16226867" y="1016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6" name="テキスト ボックス 655"/>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6" name="テキスト ボックス 665"/>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109</xdr:row>
      <xdr:rowOff>35379</xdr:rowOff>
    </xdr:to>
    <xdr:cxnSp macro="">
      <xdr:nvCxnSpPr>
        <xdr:cNvPr id="669" name="直線コネクタ 668"/>
        <xdr:cNvCxnSpPr/>
      </xdr:nvCxnSpPr>
      <xdr:spPr>
        <a:xfrm flipV="1">
          <a:off x="14375764" y="16846731"/>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0" name="【公民館】&#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1" name="直線コネクタ 670"/>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340478" cy="259045"/>
    <xdr:sp macro="" textlink="">
      <xdr:nvSpPr>
        <xdr:cNvPr id="672" name="【公民館】&#10;有形固定資産減価償却率最大値テキスト"/>
        <xdr:cNvSpPr txBox="1"/>
      </xdr:nvSpPr>
      <xdr:spPr>
        <a:xfrm>
          <a:off x="14414500" y="166257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673" name="直線コネクタ 672"/>
        <xdr:cNvCxnSpPr/>
      </xdr:nvCxnSpPr>
      <xdr:spPr>
        <a:xfrm>
          <a:off x="14287500" y="168467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20519</xdr:rowOff>
    </xdr:from>
    <xdr:ext cx="405111" cy="259045"/>
    <xdr:sp macro="" textlink="">
      <xdr:nvSpPr>
        <xdr:cNvPr id="674" name="【公民館】&#10;有形固定資産減価償却率平均値テキスト"/>
        <xdr:cNvSpPr txBox="1"/>
      </xdr:nvSpPr>
      <xdr:spPr>
        <a:xfrm>
          <a:off x="14414500" y="17622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169092</xdr:rowOff>
    </xdr:from>
    <xdr:to>
      <xdr:col>85</xdr:col>
      <xdr:colOff>177800</xdr:colOff>
      <xdr:row>106</xdr:row>
      <xdr:rowOff>99242</xdr:rowOff>
    </xdr:to>
    <xdr:sp macro="" textlink="">
      <xdr:nvSpPr>
        <xdr:cNvPr id="675" name="フローチャート: 判断 674"/>
        <xdr:cNvSpPr/>
      </xdr:nvSpPr>
      <xdr:spPr>
        <a:xfrm>
          <a:off x="14325600" y="1777129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108676</xdr:rowOff>
    </xdr:from>
    <xdr:to>
      <xdr:col>81</xdr:col>
      <xdr:colOff>101600</xdr:colOff>
      <xdr:row>106</xdr:row>
      <xdr:rowOff>38826</xdr:rowOff>
    </xdr:to>
    <xdr:sp macro="" textlink="">
      <xdr:nvSpPr>
        <xdr:cNvPr id="676" name="フローチャート: 判断 675"/>
        <xdr:cNvSpPr/>
      </xdr:nvSpPr>
      <xdr:spPr>
        <a:xfrm>
          <a:off x="13578840" y="177108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125005</xdr:rowOff>
    </xdr:from>
    <xdr:to>
      <xdr:col>76</xdr:col>
      <xdr:colOff>165100</xdr:colOff>
      <xdr:row>106</xdr:row>
      <xdr:rowOff>55155</xdr:rowOff>
    </xdr:to>
    <xdr:sp macro="" textlink="">
      <xdr:nvSpPr>
        <xdr:cNvPr id="677" name="フローチャート: 判断 676"/>
        <xdr:cNvSpPr/>
      </xdr:nvSpPr>
      <xdr:spPr>
        <a:xfrm>
          <a:off x="12804140" y="177272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907</xdr:rowOff>
    </xdr:from>
    <xdr:to>
      <xdr:col>72</xdr:col>
      <xdr:colOff>38100</xdr:colOff>
      <xdr:row>106</xdr:row>
      <xdr:rowOff>102507</xdr:rowOff>
    </xdr:to>
    <xdr:sp macro="" textlink="">
      <xdr:nvSpPr>
        <xdr:cNvPr id="678" name="フローチャート: 判断 677"/>
        <xdr:cNvSpPr/>
      </xdr:nvSpPr>
      <xdr:spPr>
        <a:xfrm>
          <a:off x="12029440" y="177707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144599</xdr:rowOff>
    </xdr:from>
    <xdr:to>
      <xdr:col>67</xdr:col>
      <xdr:colOff>101600</xdr:colOff>
      <xdr:row>106</xdr:row>
      <xdr:rowOff>74749</xdr:rowOff>
    </xdr:to>
    <xdr:sp macro="" textlink="">
      <xdr:nvSpPr>
        <xdr:cNvPr id="679" name="フローチャート: 判断 678"/>
        <xdr:cNvSpPr/>
      </xdr:nvSpPr>
      <xdr:spPr>
        <a:xfrm>
          <a:off x="11231880" y="177467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25400</xdr:rowOff>
    </xdr:from>
    <xdr:to>
      <xdr:col>85</xdr:col>
      <xdr:colOff>177800</xdr:colOff>
      <xdr:row>106</xdr:row>
      <xdr:rowOff>127000</xdr:rowOff>
    </xdr:to>
    <xdr:sp macro="" textlink="">
      <xdr:nvSpPr>
        <xdr:cNvPr id="685" name="楕円 684"/>
        <xdr:cNvSpPr/>
      </xdr:nvSpPr>
      <xdr:spPr>
        <a:xfrm>
          <a:off x="14325600" y="1779524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3827</xdr:rowOff>
    </xdr:from>
    <xdr:ext cx="405111" cy="259045"/>
    <xdr:sp macro="" textlink="">
      <xdr:nvSpPr>
        <xdr:cNvPr id="686" name="【公民館】&#10;有形固定資産減価償却率該当値テキスト"/>
        <xdr:cNvSpPr txBox="1"/>
      </xdr:nvSpPr>
      <xdr:spPr>
        <a:xfrm>
          <a:off x="14414500" y="1777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113574</xdr:rowOff>
    </xdr:from>
    <xdr:to>
      <xdr:col>81</xdr:col>
      <xdr:colOff>101600</xdr:colOff>
      <xdr:row>105</xdr:row>
      <xdr:rowOff>43724</xdr:rowOff>
    </xdr:to>
    <xdr:sp macro="" textlink="">
      <xdr:nvSpPr>
        <xdr:cNvPr id="687" name="楕円 686"/>
        <xdr:cNvSpPr/>
      </xdr:nvSpPr>
      <xdr:spPr>
        <a:xfrm>
          <a:off x="13578840" y="175481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164374</xdr:rowOff>
    </xdr:from>
    <xdr:to>
      <xdr:col>85</xdr:col>
      <xdr:colOff>127000</xdr:colOff>
      <xdr:row>106</xdr:row>
      <xdr:rowOff>76200</xdr:rowOff>
    </xdr:to>
    <xdr:cxnSp macro="">
      <xdr:nvCxnSpPr>
        <xdr:cNvPr id="688" name="直線コネクタ 687"/>
        <xdr:cNvCxnSpPr/>
      </xdr:nvCxnSpPr>
      <xdr:spPr>
        <a:xfrm>
          <a:off x="13629640" y="17598934"/>
          <a:ext cx="746760" cy="24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85816</xdr:rowOff>
    </xdr:from>
    <xdr:to>
      <xdr:col>76</xdr:col>
      <xdr:colOff>165100</xdr:colOff>
      <xdr:row>105</xdr:row>
      <xdr:rowOff>15966</xdr:rowOff>
    </xdr:to>
    <xdr:sp macro="" textlink="">
      <xdr:nvSpPr>
        <xdr:cNvPr id="689" name="楕円 688"/>
        <xdr:cNvSpPr/>
      </xdr:nvSpPr>
      <xdr:spPr>
        <a:xfrm>
          <a:off x="12804140" y="175203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136616</xdr:rowOff>
    </xdr:from>
    <xdr:to>
      <xdr:col>81</xdr:col>
      <xdr:colOff>50800</xdr:colOff>
      <xdr:row>104</xdr:row>
      <xdr:rowOff>164374</xdr:rowOff>
    </xdr:to>
    <xdr:cxnSp macro="">
      <xdr:nvCxnSpPr>
        <xdr:cNvPr id="690" name="直線コネクタ 689"/>
        <xdr:cNvCxnSpPr/>
      </xdr:nvCxnSpPr>
      <xdr:spPr>
        <a:xfrm>
          <a:off x="12854940" y="17571176"/>
          <a:ext cx="7747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51526</xdr:rowOff>
    </xdr:from>
    <xdr:to>
      <xdr:col>72</xdr:col>
      <xdr:colOff>38100</xdr:colOff>
      <xdr:row>104</xdr:row>
      <xdr:rowOff>153126</xdr:rowOff>
    </xdr:to>
    <xdr:sp macro="" textlink="">
      <xdr:nvSpPr>
        <xdr:cNvPr id="691" name="楕円 690"/>
        <xdr:cNvSpPr/>
      </xdr:nvSpPr>
      <xdr:spPr>
        <a:xfrm>
          <a:off x="12029440" y="174860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102326</xdr:rowOff>
    </xdr:from>
    <xdr:to>
      <xdr:col>76</xdr:col>
      <xdr:colOff>114300</xdr:colOff>
      <xdr:row>104</xdr:row>
      <xdr:rowOff>136616</xdr:rowOff>
    </xdr:to>
    <xdr:cxnSp macro="">
      <xdr:nvCxnSpPr>
        <xdr:cNvPr id="692" name="直線コネクタ 691"/>
        <xdr:cNvCxnSpPr/>
      </xdr:nvCxnSpPr>
      <xdr:spPr>
        <a:xfrm>
          <a:off x="12072620" y="17536886"/>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144599</xdr:rowOff>
    </xdr:from>
    <xdr:to>
      <xdr:col>67</xdr:col>
      <xdr:colOff>101600</xdr:colOff>
      <xdr:row>105</xdr:row>
      <xdr:rowOff>74749</xdr:rowOff>
    </xdr:to>
    <xdr:sp macro="" textlink="">
      <xdr:nvSpPr>
        <xdr:cNvPr id="693" name="楕円 692"/>
        <xdr:cNvSpPr/>
      </xdr:nvSpPr>
      <xdr:spPr>
        <a:xfrm>
          <a:off x="11231880" y="175791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102326</xdr:rowOff>
    </xdr:from>
    <xdr:to>
      <xdr:col>71</xdr:col>
      <xdr:colOff>177800</xdr:colOff>
      <xdr:row>105</xdr:row>
      <xdr:rowOff>23949</xdr:rowOff>
    </xdr:to>
    <xdr:cxnSp macro="">
      <xdr:nvCxnSpPr>
        <xdr:cNvPr id="694" name="直線コネクタ 693"/>
        <xdr:cNvCxnSpPr/>
      </xdr:nvCxnSpPr>
      <xdr:spPr>
        <a:xfrm flipV="1">
          <a:off x="11282680" y="17536886"/>
          <a:ext cx="789940" cy="8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29953</xdr:rowOff>
    </xdr:from>
    <xdr:ext cx="405111" cy="259045"/>
    <xdr:sp macro="" textlink="">
      <xdr:nvSpPr>
        <xdr:cNvPr id="695" name="n_1aveValue【公民館】&#10;有形固定資産減価償却率"/>
        <xdr:cNvSpPr txBox="1"/>
      </xdr:nvSpPr>
      <xdr:spPr>
        <a:xfrm>
          <a:off x="13437244" y="177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46282</xdr:rowOff>
    </xdr:from>
    <xdr:ext cx="405111" cy="259045"/>
    <xdr:sp macro="" textlink="">
      <xdr:nvSpPr>
        <xdr:cNvPr id="696" name="n_2aveValue【公民館】&#10;有形固定資産減価償却率"/>
        <xdr:cNvSpPr txBox="1"/>
      </xdr:nvSpPr>
      <xdr:spPr>
        <a:xfrm>
          <a:off x="12675244" y="1781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93634</xdr:rowOff>
    </xdr:from>
    <xdr:ext cx="405111" cy="259045"/>
    <xdr:sp macro="" textlink="">
      <xdr:nvSpPr>
        <xdr:cNvPr id="697" name="n_3aveValue【公民館】&#10;有形固定資産減価償却率"/>
        <xdr:cNvSpPr txBox="1"/>
      </xdr:nvSpPr>
      <xdr:spPr>
        <a:xfrm>
          <a:off x="11900544" y="17863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65876</xdr:rowOff>
    </xdr:from>
    <xdr:ext cx="405111" cy="259045"/>
    <xdr:sp macro="" textlink="">
      <xdr:nvSpPr>
        <xdr:cNvPr id="698" name="n_4aveValue【公民館】&#10;有形固定資産減価償却率"/>
        <xdr:cNvSpPr txBox="1"/>
      </xdr:nvSpPr>
      <xdr:spPr>
        <a:xfrm>
          <a:off x="11102984" y="1783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60251</xdr:rowOff>
    </xdr:from>
    <xdr:ext cx="405111" cy="259045"/>
    <xdr:sp macro="" textlink="">
      <xdr:nvSpPr>
        <xdr:cNvPr id="699" name="n_1mainValue【公民館】&#10;有形固定資産減価償却率"/>
        <xdr:cNvSpPr txBox="1"/>
      </xdr:nvSpPr>
      <xdr:spPr>
        <a:xfrm>
          <a:off x="13437244" y="1732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32493</xdr:rowOff>
    </xdr:from>
    <xdr:ext cx="405111" cy="259045"/>
    <xdr:sp macro="" textlink="">
      <xdr:nvSpPr>
        <xdr:cNvPr id="700" name="n_2mainValue【公民館】&#10;有形固定資産減価償却率"/>
        <xdr:cNvSpPr txBox="1"/>
      </xdr:nvSpPr>
      <xdr:spPr>
        <a:xfrm>
          <a:off x="12675244" y="172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169653</xdr:rowOff>
    </xdr:from>
    <xdr:ext cx="405111" cy="259045"/>
    <xdr:sp macro="" textlink="">
      <xdr:nvSpPr>
        <xdr:cNvPr id="701" name="n_3mainValue【公民館】&#10;有形固定資産減価償却率"/>
        <xdr:cNvSpPr txBox="1"/>
      </xdr:nvSpPr>
      <xdr:spPr>
        <a:xfrm>
          <a:off x="11900544" y="1726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91276</xdr:rowOff>
    </xdr:from>
    <xdr:ext cx="405111" cy="259045"/>
    <xdr:sp macro="" textlink="">
      <xdr:nvSpPr>
        <xdr:cNvPr id="702" name="n_4mainValue【公民館】&#10;有形固定資産減価償却率"/>
        <xdr:cNvSpPr txBox="1"/>
      </xdr:nvSpPr>
      <xdr:spPr>
        <a:xfrm>
          <a:off x="11102984" y="1735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3" name="直線コネクタ 712"/>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4" name="テキスト ボックス 713"/>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5" name="直線コネクタ 714"/>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6" name="テキスト ボックス 715"/>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7" name="直線コネクタ 716"/>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8" name="テキスト ボックス 717"/>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9" name="直線コネクタ 718"/>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0" name="テキスト ボックス 719"/>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1" name="直線コネクタ 720"/>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2" name="テキスト ボックス 721"/>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3" name="直線コネクタ 722"/>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4" name="テキスト ボックス 723"/>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67492</xdr:rowOff>
    </xdr:from>
    <xdr:to>
      <xdr:col>116</xdr:col>
      <xdr:colOff>62864</xdr:colOff>
      <xdr:row>109</xdr:row>
      <xdr:rowOff>25581</xdr:rowOff>
    </xdr:to>
    <xdr:cxnSp macro="">
      <xdr:nvCxnSpPr>
        <xdr:cNvPr id="728" name="直線コネクタ 727"/>
        <xdr:cNvCxnSpPr/>
      </xdr:nvCxnSpPr>
      <xdr:spPr>
        <a:xfrm flipV="1">
          <a:off x="19509104" y="16831492"/>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29" name="【公民館】&#10;一人当たり面積最小値テキスト"/>
        <xdr:cNvSpPr txBox="1"/>
      </xdr:nvSpPr>
      <xdr:spPr>
        <a:xfrm>
          <a:off x="19547840" y="1830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30" name="直線コネクタ 729"/>
        <xdr:cNvCxnSpPr/>
      </xdr:nvCxnSpPr>
      <xdr:spPr>
        <a:xfrm>
          <a:off x="19443700" y="18298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14169</xdr:rowOff>
    </xdr:from>
    <xdr:ext cx="469744" cy="259045"/>
    <xdr:sp macro="" textlink="">
      <xdr:nvSpPr>
        <xdr:cNvPr id="731" name="【公民館】&#10;一人当たり面積最大値テキスト"/>
        <xdr:cNvSpPr txBox="1"/>
      </xdr:nvSpPr>
      <xdr:spPr>
        <a:xfrm>
          <a:off x="19547840" y="1661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67492</xdr:rowOff>
    </xdr:from>
    <xdr:to>
      <xdr:col>116</xdr:col>
      <xdr:colOff>152400</xdr:colOff>
      <xdr:row>100</xdr:row>
      <xdr:rowOff>67492</xdr:rowOff>
    </xdr:to>
    <xdr:cxnSp macro="">
      <xdr:nvCxnSpPr>
        <xdr:cNvPr id="732" name="直線コネクタ 731"/>
        <xdr:cNvCxnSpPr/>
      </xdr:nvCxnSpPr>
      <xdr:spPr>
        <a:xfrm>
          <a:off x="19443700" y="168314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152961</xdr:rowOff>
    </xdr:from>
    <xdr:ext cx="469744" cy="259045"/>
    <xdr:sp macro="" textlink="">
      <xdr:nvSpPr>
        <xdr:cNvPr id="733" name="【公民館】&#10;一人当たり面積平均値テキスト"/>
        <xdr:cNvSpPr txBox="1"/>
      </xdr:nvSpPr>
      <xdr:spPr>
        <a:xfrm>
          <a:off x="19547840" y="17922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3084</xdr:rowOff>
    </xdr:from>
    <xdr:to>
      <xdr:col>116</xdr:col>
      <xdr:colOff>114300</xdr:colOff>
      <xdr:row>107</xdr:row>
      <xdr:rowOff>104684</xdr:rowOff>
    </xdr:to>
    <xdr:sp macro="" textlink="">
      <xdr:nvSpPr>
        <xdr:cNvPr id="734" name="フローチャート: 判断 733"/>
        <xdr:cNvSpPr/>
      </xdr:nvSpPr>
      <xdr:spPr>
        <a:xfrm>
          <a:off x="19458940" y="1794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23768</xdr:rowOff>
    </xdr:from>
    <xdr:to>
      <xdr:col>112</xdr:col>
      <xdr:colOff>38100</xdr:colOff>
      <xdr:row>107</xdr:row>
      <xdr:rowOff>125368</xdr:rowOff>
    </xdr:to>
    <xdr:sp macro="" textlink="">
      <xdr:nvSpPr>
        <xdr:cNvPr id="735" name="フローチャート: 判断 734"/>
        <xdr:cNvSpPr/>
      </xdr:nvSpPr>
      <xdr:spPr>
        <a:xfrm>
          <a:off x="18735040" y="179612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9616</xdr:rowOff>
    </xdr:from>
    <xdr:to>
      <xdr:col>107</xdr:col>
      <xdr:colOff>101600</xdr:colOff>
      <xdr:row>107</xdr:row>
      <xdr:rowOff>111216</xdr:rowOff>
    </xdr:to>
    <xdr:sp macro="" textlink="">
      <xdr:nvSpPr>
        <xdr:cNvPr id="736" name="フローチャート: 判断 735"/>
        <xdr:cNvSpPr/>
      </xdr:nvSpPr>
      <xdr:spPr>
        <a:xfrm>
          <a:off x="17937480" y="179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737" name="フローチャート: 判断 736"/>
        <xdr:cNvSpPr/>
      </xdr:nvSpPr>
      <xdr:spPr>
        <a:xfrm>
          <a:off x="17162780" y="17938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907</xdr:rowOff>
    </xdr:from>
    <xdr:to>
      <xdr:col>98</xdr:col>
      <xdr:colOff>38100</xdr:colOff>
      <xdr:row>107</xdr:row>
      <xdr:rowOff>102507</xdr:rowOff>
    </xdr:to>
    <xdr:sp macro="" textlink="">
      <xdr:nvSpPr>
        <xdr:cNvPr id="738" name="フローチャート: 判断 737"/>
        <xdr:cNvSpPr/>
      </xdr:nvSpPr>
      <xdr:spPr>
        <a:xfrm>
          <a:off x="16388080" y="1793838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151130</xdr:rowOff>
    </xdr:from>
    <xdr:to>
      <xdr:col>116</xdr:col>
      <xdr:colOff>114300</xdr:colOff>
      <xdr:row>104</xdr:row>
      <xdr:rowOff>81280</xdr:rowOff>
    </xdr:to>
    <xdr:sp macro="" textlink="">
      <xdr:nvSpPr>
        <xdr:cNvPr id="744" name="楕円 743"/>
        <xdr:cNvSpPr/>
      </xdr:nvSpPr>
      <xdr:spPr>
        <a:xfrm>
          <a:off x="19458940" y="17418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2557</xdr:rowOff>
    </xdr:from>
    <xdr:ext cx="469744" cy="259045"/>
    <xdr:sp macro="" textlink="">
      <xdr:nvSpPr>
        <xdr:cNvPr id="745" name="【公民館】&#10;一人当たり面積該当値テキスト"/>
        <xdr:cNvSpPr txBox="1"/>
      </xdr:nvSpPr>
      <xdr:spPr>
        <a:xfrm>
          <a:off x="19547840" y="1726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158206</xdr:rowOff>
    </xdr:from>
    <xdr:to>
      <xdr:col>112</xdr:col>
      <xdr:colOff>38100</xdr:colOff>
      <xdr:row>105</xdr:row>
      <xdr:rowOff>88356</xdr:rowOff>
    </xdr:to>
    <xdr:sp macro="" textlink="">
      <xdr:nvSpPr>
        <xdr:cNvPr id="746" name="楕円 745"/>
        <xdr:cNvSpPr/>
      </xdr:nvSpPr>
      <xdr:spPr>
        <a:xfrm>
          <a:off x="18735040" y="175927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30480</xdr:rowOff>
    </xdr:from>
    <xdr:to>
      <xdr:col>116</xdr:col>
      <xdr:colOff>63500</xdr:colOff>
      <xdr:row>105</xdr:row>
      <xdr:rowOff>37556</xdr:rowOff>
    </xdr:to>
    <xdr:cxnSp macro="">
      <xdr:nvCxnSpPr>
        <xdr:cNvPr id="747" name="直線コネクタ 746"/>
        <xdr:cNvCxnSpPr/>
      </xdr:nvCxnSpPr>
      <xdr:spPr>
        <a:xfrm flipV="1">
          <a:off x="18778220" y="17465040"/>
          <a:ext cx="731520" cy="17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907</xdr:rowOff>
    </xdr:from>
    <xdr:to>
      <xdr:col>107</xdr:col>
      <xdr:colOff>101600</xdr:colOff>
      <xdr:row>105</xdr:row>
      <xdr:rowOff>102507</xdr:rowOff>
    </xdr:to>
    <xdr:sp macro="" textlink="">
      <xdr:nvSpPr>
        <xdr:cNvPr id="748" name="楕円 747"/>
        <xdr:cNvSpPr/>
      </xdr:nvSpPr>
      <xdr:spPr>
        <a:xfrm>
          <a:off x="17937480" y="176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37556</xdr:rowOff>
    </xdr:from>
    <xdr:to>
      <xdr:col>111</xdr:col>
      <xdr:colOff>177800</xdr:colOff>
      <xdr:row>105</xdr:row>
      <xdr:rowOff>51707</xdr:rowOff>
    </xdr:to>
    <xdr:cxnSp macro="">
      <xdr:nvCxnSpPr>
        <xdr:cNvPr id="749" name="直線コネクタ 748"/>
        <xdr:cNvCxnSpPr/>
      </xdr:nvCxnSpPr>
      <xdr:spPr>
        <a:xfrm flipV="1">
          <a:off x="17988280" y="17639756"/>
          <a:ext cx="78994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9616</xdr:rowOff>
    </xdr:from>
    <xdr:to>
      <xdr:col>102</xdr:col>
      <xdr:colOff>165100</xdr:colOff>
      <xdr:row>105</xdr:row>
      <xdr:rowOff>111216</xdr:rowOff>
    </xdr:to>
    <xdr:sp macro="" textlink="">
      <xdr:nvSpPr>
        <xdr:cNvPr id="750" name="楕円 749"/>
        <xdr:cNvSpPr/>
      </xdr:nvSpPr>
      <xdr:spPr>
        <a:xfrm>
          <a:off x="17162780" y="176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51707</xdr:rowOff>
    </xdr:from>
    <xdr:to>
      <xdr:col>107</xdr:col>
      <xdr:colOff>50800</xdr:colOff>
      <xdr:row>105</xdr:row>
      <xdr:rowOff>60416</xdr:rowOff>
    </xdr:to>
    <xdr:cxnSp macro="">
      <xdr:nvCxnSpPr>
        <xdr:cNvPr id="751" name="直線コネクタ 750"/>
        <xdr:cNvCxnSpPr/>
      </xdr:nvCxnSpPr>
      <xdr:spPr>
        <a:xfrm flipV="1">
          <a:off x="17213580" y="17653907"/>
          <a:ext cx="7747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95069</xdr:rowOff>
    </xdr:from>
    <xdr:to>
      <xdr:col>98</xdr:col>
      <xdr:colOff>38100</xdr:colOff>
      <xdr:row>105</xdr:row>
      <xdr:rowOff>25219</xdr:rowOff>
    </xdr:to>
    <xdr:sp macro="" textlink="">
      <xdr:nvSpPr>
        <xdr:cNvPr id="752" name="楕円 751"/>
        <xdr:cNvSpPr/>
      </xdr:nvSpPr>
      <xdr:spPr>
        <a:xfrm>
          <a:off x="16388080" y="175296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145869</xdr:rowOff>
    </xdr:from>
    <xdr:to>
      <xdr:col>102</xdr:col>
      <xdr:colOff>114300</xdr:colOff>
      <xdr:row>105</xdr:row>
      <xdr:rowOff>60416</xdr:rowOff>
    </xdr:to>
    <xdr:cxnSp macro="">
      <xdr:nvCxnSpPr>
        <xdr:cNvPr id="753" name="直線コネクタ 752"/>
        <xdr:cNvCxnSpPr/>
      </xdr:nvCxnSpPr>
      <xdr:spPr>
        <a:xfrm>
          <a:off x="16431260" y="17580429"/>
          <a:ext cx="782320" cy="8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116495</xdr:rowOff>
    </xdr:from>
    <xdr:ext cx="469744" cy="259045"/>
    <xdr:sp macro="" textlink="">
      <xdr:nvSpPr>
        <xdr:cNvPr id="754" name="n_1aveValue【公民館】&#10;一人当たり面積"/>
        <xdr:cNvSpPr txBox="1"/>
      </xdr:nvSpPr>
      <xdr:spPr>
        <a:xfrm>
          <a:off x="18561127" y="1805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102343</xdr:rowOff>
    </xdr:from>
    <xdr:ext cx="469744" cy="259045"/>
    <xdr:sp macro="" textlink="">
      <xdr:nvSpPr>
        <xdr:cNvPr id="755" name="n_2aveValue【公民館】&#10;一人当たり面積"/>
        <xdr:cNvSpPr txBox="1"/>
      </xdr:nvSpPr>
      <xdr:spPr>
        <a:xfrm>
          <a:off x="17776267" y="1803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93634</xdr:rowOff>
    </xdr:from>
    <xdr:ext cx="469744" cy="259045"/>
    <xdr:sp macro="" textlink="">
      <xdr:nvSpPr>
        <xdr:cNvPr id="756" name="n_3aveValue【公民館】&#10;一人当たり面積"/>
        <xdr:cNvSpPr txBox="1"/>
      </xdr:nvSpPr>
      <xdr:spPr>
        <a:xfrm>
          <a:off x="17001567" y="1803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93634</xdr:rowOff>
    </xdr:from>
    <xdr:ext cx="469744" cy="259045"/>
    <xdr:sp macro="" textlink="">
      <xdr:nvSpPr>
        <xdr:cNvPr id="757" name="n_4aveValue【公民館】&#10;一人当たり面積"/>
        <xdr:cNvSpPr txBox="1"/>
      </xdr:nvSpPr>
      <xdr:spPr>
        <a:xfrm>
          <a:off x="16226867" y="1803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104883</xdr:rowOff>
    </xdr:from>
    <xdr:ext cx="469744" cy="259045"/>
    <xdr:sp macro="" textlink="">
      <xdr:nvSpPr>
        <xdr:cNvPr id="758" name="n_1mainValue【公民館】&#10;一人当たり面積"/>
        <xdr:cNvSpPr txBox="1"/>
      </xdr:nvSpPr>
      <xdr:spPr>
        <a:xfrm>
          <a:off x="18561127" y="1737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119034</xdr:rowOff>
    </xdr:from>
    <xdr:ext cx="469744" cy="259045"/>
    <xdr:sp macro="" textlink="">
      <xdr:nvSpPr>
        <xdr:cNvPr id="759" name="n_2mainValue【公民館】&#10;一人当たり面積"/>
        <xdr:cNvSpPr txBox="1"/>
      </xdr:nvSpPr>
      <xdr:spPr>
        <a:xfrm>
          <a:off x="17776267" y="1738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127743</xdr:rowOff>
    </xdr:from>
    <xdr:ext cx="469744" cy="259045"/>
    <xdr:sp macro="" textlink="">
      <xdr:nvSpPr>
        <xdr:cNvPr id="760" name="n_3mainValue【公民館】&#10;一人当たり面積"/>
        <xdr:cNvSpPr txBox="1"/>
      </xdr:nvSpPr>
      <xdr:spPr>
        <a:xfrm>
          <a:off x="17001567" y="173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41746</xdr:rowOff>
    </xdr:from>
    <xdr:ext cx="469744" cy="259045"/>
    <xdr:sp macro="" textlink="">
      <xdr:nvSpPr>
        <xdr:cNvPr id="761" name="n_4mainValue【公民館】&#10;一人当たり面積"/>
        <xdr:cNvSpPr txBox="1"/>
      </xdr:nvSpPr>
      <xdr:spPr>
        <a:xfrm>
          <a:off x="16226867" y="173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類似団体と比較して特に有形固定資産減価償却率が高くなっているのは、道路、橋りょう・トンネルおよび学校施設である。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道路については、町域が広く山間地域に集落が点在していることもあり一人当たりの延長が平均を大きく上回っている。毎年改修工事を行っているものの、保有資産が多いこともあり、有形固定資産減価償却率は上昇し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橋りょう・トンネルについては、定期的に点検を行い、改修の必要性がある場合のみ改修を行うため、改修時期が減価償却率とリンクしないことにより高くなっている。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学校施設については、小学校</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校中学校２校あり、公共施設再編計画では、学校再編を目標としており、施設配置の効率化を図る。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全国平均や類似団体平均を上回っているものが多く、公共施設等の適正な維持管理、更新等、マネジメントを引き続き進めていく。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岐阜県八百津町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10,446
10,306
128.79
7,444,810
6,991,560
384,400
4,254,818
3,225,641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74295</xdr:rowOff>
    </xdr:from>
    <xdr:to>
      <xdr:col>24</xdr:col>
      <xdr:colOff>62865</xdr:colOff>
      <xdr:row>64</xdr:row>
      <xdr:rowOff>76200</xdr:rowOff>
    </xdr:to>
    <xdr:cxnSp macro="">
      <xdr:nvCxnSpPr>
        <xdr:cNvPr id="73" name="直線コネクタ 72"/>
        <xdr:cNvCxnSpPr/>
      </xdr:nvCxnSpPr>
      <xdr:spPr>
        <a:xfrm flipV="1">
          <a:off x="4086225" y="946213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20972</xdr:rowOff>
    </xdr:from>
    <xdr:ext cx="405111" cy="259045"/>
    <xdr:sp macro="" textlink="">
      <xdr:nvSpPr>
        <xdr:cNvPr id="76" name="【体育館・プール】&#10;有形固定資産減価償却率最大値テキスト"/>
        <xdr:cNvSpPr txBox="1"/>
      </xdr:nvSpPr>
      <xdr:spPr>
        <a:xfrm>
          <a:off x="4124960" y="924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77" name="直線コネクタ 76"/>
        <xdr:cNvCxnSpPr/>
      </xdr:nvCxnSpPr>
      <xdr:spPr>
        <a:xfrm>
          <a:off x="4020820" y="94621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78" name="【体育館・プール】&#10;有形固定資産減価償却率平均値テキスト"/>
        <xdr:cNvSpPr txBox="1"/>
      </xdr:nvSpPr>
      <xdr:spPr>
        <a:xfrm>
          <a:off x="4124960" y="1004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79" name="フローチャート: 判断 78"/>
        <xdr:cNvSpPr/>
      </xdr:nvSpPr>
      <xdr:spPr>
        <a:xfrm>
          <a:off x="4036060" y="10190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116840</xdr:rowOff>
    </xdr:from>
    <xdr:to>
      <xdr:col>20</xdr:col>
      <xdr:colOff>38100</xdr:colOff>
      <xdr:row>61</xdr:row>
      <xdr:rowOff>46990</xdr:rowOff>
    </xdr:to>
    <xdr:sp macro="" textlink="">
      <xdr:nvSpPr>
        <xdr:cNvPr id="80" name="フローチャート: 判断 79"/>
        <xdr:cNvSpPr/>
      </xdr:nvSpPr>
      <xdr:spPr>
        <a:xfrm>
          <a:off x="3312160" y="101752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81" name="フローチャート: 判断 80"/>
        <xdr:cNvSpPr/>
      </xdr:nvSpPr>
      <xdr:spPr>
        <a:xfrm>
          <a:off x="25146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82" name="フローチャート: 判断 81"/>
        <xdr:cNvSpPr/>
      </xdr:nvSpPr>
      <xdr:spPr>
        <a:xfrm>
          <a:off x="1739900" y="10055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145415</xdr:rowOff>
    </xdr:from>
    <xdr:to>
      <xdr:col>6</xdr:col>
      <xdr:colOff>38100</xdr:colOff>
      <xdr:row>60</xdr:row>
      <xdr:rowOff>75565</xdr:rowOff>
    </xdr:to>
    <xdr:sp macro="" textlink="">
      <xdr:nvSpPr>
        <xdr:cNvPr id="83" name="フローチャート: 判断 82"/>
        <xdr:cNvSpPr/>
      </xdr:nvSpPr>
      <xdr:spPr>
        <a:xfrm>
          <a:off x="965200" y="100361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103505</xdr:rowOff>
    </xdr:from>
    <xdr:to>
      <xdr:col>24</xdr:col>
      <xdr:colOff>114300</xdr:colOff>
      <xdr:row>63</xdr:row>
      <xdr:rowOff>33655</xdr:rowOff>
    </xdr:to>
    <xdr:sp macro="" textlink="">
      <xdr:nvSpPr>
        <xdr:cNvPr id="89" name="楕円 88"/>
        <xdr:cNvSpPr/>
      </xdr:nvSpPr>
      <xdr:spPr>
        <a:xfrm>
          <a:off x="4036060" y="104971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81932</xdr:rowOff>
    </xdr:from>
    <xdr:ext cx="405111" cy="259045"/>
    <xdr:sp macro="" textlink="">
      <xdr:nvSpPr>
        <xdr:cNvPr id="90" name="【体育館・プール】&#10;有形固定資産減価償却率該当値テキスト"/>
        <xdr:cNvSpPr txBox="1"/>
      </xdr:nvSpPr>
      <xdr:spPr>
        <a:xfrm>
          <a:off x="4124960"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65405</xdr:rowOff>
    </xdr:from>
    <xdr:to>
      <xdr:col>20</xdr:col>
      <xdr:colOff>38100</xdr:colOff>
      <xdr:row>62</xdr:row>
      <xdr:rowOff>167005</xdr:rowOff>
    </xdr:to>
    <xdr:sp macro="" textlink="">
      <xdr:nvSpPr>
        <xdr:cNvPr id="91" name="楕円 90"/>
        <xdr:cNvSpPr/>
      </xdr:nvSpPr>
      <xdr:spPr>
        <a:xfrm>
          <a:off x="3312160" y="104590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116205</xdr:rowOff>
    </xdr:from>
    <xdr:to>
      <xdr:col>24</xdr:col>
      <xdr:colOff>63500</xdr:colOff>
      <xdr:row>62</xdr:row>
      <xdr:rowOff>154305</xdr:rowOff>
    </xdr:to>
    <xdr:cxnSp macro="">
      <xdr:nvCxnSpPr>
        <xdr:cNvPr id="92" name="直線コネクタ 91"/>
        <xdr:cNvCxnSpPr/>
      </xdr:nvCxnSpPr>
      <xdr:spPr>
        <a:xfrm>
          <a:off x="3355340" y="10509885"/>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63500</xdr:rowOff>
    </xdr:from>
    <xdr:to>
      <xdr:col>15</xdr:col>
      <xdr:colOff>101600</xdr:colOff>
      <xdr:row>62</xdr:row>
      <xdr:rowOff>165100</xdr:rowOff>
    </xdr:to>
    <xdr:sp macro="" textlink="">
      <xdr:nvSpPr>
        <xdr:cNvPr id="93" name="楕円 92"/>
        <xdr:cNvSpPr/>
      </xdr:nvSpPr>
      <xdr:spPr>
        <a:xfrm>
          <a:off x="25146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114300</xdr:rowOff>
    </xdr:from>
    <xdr:to>
      <xdr:col>19</xdr:col>
      <xdr:colOff>177800</xdr:colOff>
      <xdr:row>62</xdr:row>
      <xdr:rowOff>116205</xdr:rowOff>
    </xdr:to>
    <xdr:cxnSp macro="">
      <xdr:nvCxnSpPr>
        <xdr:cNvPr id="94" name="直線コネクタ 93"/>
        <xdr:cNvCxnSpPr/>
      </xdr:nvCxnSpPr>
      <xdr:spPr>
        <a:xfrm>
          <a:off x="2565400" y="10507980"/>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33020</xdr:rowOff>
    </xdr:from>
    <xdr:to>
      <xdr:col>10</xdr:col>
      <xdr:colOff>165100</xdr:colOff>
      <xdr:row>62</xdr:row>
      <xdr:rowOff>134620</xdr:rowOff>
    </xdr:to>
    <xdr:sp macro="" textlink="">
      <xdr:nvSpPr>
        <xdr:cNvPr id="95" name="楕円 94"/>
        <xdr:cNvSpPr/>
      </xdr:nvSpPr>
      <xdr:spPr>
        <a:xfrm>
          <a:off x="17399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83820</xdr:rowOff>
    </xdr:from>
    <xdr:to>
      <xdr:col>15</xdr:col>
      <xdr:colOff>50800</xdr:colOff>
      <xdr:row>62</xdr:row>
      <xdr:rowOff>114300</xdr:rowOff>
    </xdr:to>
    <xdr:cxnSp macro="">
      <xdr:nvCxnSpPr>
        <xdr:cNvPr id="96" name="直線コネクタ 95"/>
        <xdr:cNvCxnSpPr/>
      </xdr:nvCxnSpPr>
      <xdr:spPr>
        <a:xfrm>
          <a:off x="1790700" y="10477500"/>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2540</xdr:rowOff>
    </xdr:from>
    <xdr:to>
      <xdr:col>6</xdr:col>
      <xdr:colOff>38100</xdr:colOff>
      <xdr:row>62</xdr:row>
      <xdr:rowOff>104140</xdr:rowOff>
    </xdr:to>
    <xdr:sp macro="" textlink="">
      <xdr:nvSpPr>
        <xdr:cNvPr id="97" name="楕円 96"/>
        <xdr:cNvSpPr/>
      </xdr:nvSpPr>
      <xdr:spPr>
        <a:xfrm>
          <a:off x="965200" y="103962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53340</xdr:rowOff>
    </xdr:from>
    <xdr:to>
      <xdr:col>10</xdr:col>
      <xdr:colOff>114300</xdr:colOff>
      <xdr:row>62</xdr:row>
      <xdr:rowOff>83820</xdr:rowOff>
    </xdr:to>
    <xdr:cxnSp macro="">
      <xdr:nvCxnSpPr>
        <xdr:cNvPr id="98" name="直線コネクタ 97"/>
        <xdr:cNvCxnSpPr/>
      </xdr:nvCxnSpPr>
      <xdr:spPr>
        <a:xfrm>
          <a:off x="1008380" y="10447020"/>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63517</xdr:rowOff>
    </xdr:from>
    <xdr:ext cx="405111" cy="259045"/>
    <xdr:sp macro="" textlink="">
      <xdr:nvSpPr>
        <xdr:cNvPr id="99" name="n_1aveValue【体育館・プール】&#10;有形固定資産減価償却率"/>
        <xdr:cNvSpPr txBox="1"/>
      </xdr:nvSpPr>
      <xdr:spPr>
        <a:xfrm>
          <a:off x="317056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100" name="n_2aveValue【体育館・プール】&#10;有形固定資産減価償却率"/>
        <xdr:cNvSpPr txBox="1"/>
      </xdr:nvSpPr>
      <xdr:spPr>
        <a:xfrm>
          <a:off x="238570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101" name="n_3aveValue【体育館・プール】&#10;有形固定資産減価償却率"/>
        <xdr:cNvSpPr txBox="1"/>
      </xdr:nvSpPr>
      <xdr:spPr>
        <a:xfrm>
          <a:off x="161100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92092</xdr:rowOff>
    </xdr:from>
    <xdr:ext cx="405111" cy="259045"/>
    <xdr:sp macro="" textlink="">
      <xdr:nvSpPr>
        <xdr:cNvPr id="102" name="n_4aveValue【体育館・プール】&#10;有形固定資産減価償却率"/>
        <xdr:cNvSpPr txBox="1"/>
      </xdr:nvSpPr>
      <xdr:spPr>
        <a:xfrm>
          <a:off x="83630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158132</xdr:rowOff>
    </xdr:from>
    <xdr:ext cx="405111" cy="259045"/>
    <xdr:sp macro="" textlink="">
      <xdr:nvSpPr>
        <xdr:cNvPr id="103" name="n_1mainValue【体育館・プール】&#10;有形固定資産減価償却率"/>
        <xdr:cNvSpPr txBox="1"/>
      </xdr:nvSpPr>
      <xdr:spPr>
        <a:xfrm>
          <a:off x="3170564"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156227</xdr:rowOff>
    </xdr:from>
    <xdr:ext cx="405111" cy="259045"/>
    <xdr:sp macro="" textlink="">
      <xdr:nvSpPr>
        <xdr:cNvPr id="104" name="n_2mainValue【体育館・プール】&#10;有形固定資産減価償却率"/>
        <xdr:cNvSpPr txBox="1"/>
      </xdr:nvSpPr>
      <xdr:spPr>
        <a:xfrm>
          <a:off x="238570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125747</xdr:rowOff>
    </xdr:from>
    <xdr:ext cx="405111" cy="259045"/>
    <xdr:sp macro="" textlink="">
      <xdr:nvSpPr>
        <xdr:cNvPr id="105" name="n_3mainValue【体育館・プール】&#10;有形固定資産減価償却率"/>
        <xdr:cNvSpPr txBox="1"/>
      </xdr:nvSpPr>
      <xdr:spPr>
        <a:xfrm>
          <a:off x="161100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95267</xdr:rowOff>
    </xdr:from>
    <xdr:ext cx="405111" cy="259045"/>
    <xdr:sp macro="" textlink="">
      <xdr:nvSpPr>
        <xdr:cNvPr id="106" name="n_4mainValue【体育館・プール】&#10;有形固定資産減価償却率"/>
        <xdr:cNvSpPr txBox="1"/>
      </xdr:nvSpPr>
      <xdr:spPr>
        <a:xfrm>
          <a:off x="83630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72695</xdr:rowOff>
    </xdr:from>
    <xdr:to>
      <xdr:col>54</xdr:col>
      <xdr:colOff>189865</xdr:colOff>
      <xdr:row>63</xdr:row>
      <xdr:rowOff>104699</xdr:rowOff>
    </xdr:to>
    <xdr:cxnSp macro="">
      <xdr:nvCxnSpPr>
        <xdr:cNvPr id="128" name="直線コネクタ 127"/>
        <xdr:cNvCxnSpPr/>
      </xdr:nvCxnSpPr>
      <xdr:spPr>
        <a:xfrm flipV="1">
          <a:off x="9219565" y="9292895"/>
          <a:ext cx="0" cy="137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108526</xdr:rowOff>
    </xdr:from>
    <xdr:ext cx="469744" cy="259045"/>
    <xdr:sp macro="" textlink="">
      <xdr:nvSpPr>
        <xdr:cNvPr id="129" name="【体育館・プール】&#10;一人当たり面積最小値テキスト"/>
        <xdr:cNvSpPr txBox="1"/>
      </xdr:nvSpPr>
      <xdr:spPr>
        <a:xfrm>
          <a:off x="9258300" y="1066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104699</xdr:rowOff>
    </xdr:from>
    <xdr:to>
      <xdr:col>55</xdr:col>
      <xdr:colOff>88900</xdr:colOff>
      <xdr:row>63</xdr:row>
      <xdr:rowOff>104699</xdr:rowOff>
    </xdr:to>
    <xdr:cxnSp macro="">
      <xdr:nvCxnSpPr>
        <xdr:cNvPr id="130" name="直線コネクタ 129"/>
        <xdr:cNvCxnSpPr/>
      </xdr:nvCxnSpPr>
      <xdr:spPr>
        <a:xfrm>
          <a:off x="9154160" y="106660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19372</xdr:rowOff>
    </xdr:from>
    <xdr:ext cx="469744" cy="259045"/>
    <xdr:sp macro="" textlink="">
      <xdr:nvSpPr>
        <xdr:cNvPr id="131" name="【体育館・プール】&#10;一人当たり面積最大値テキスト"/>
        <xdr:cNvSpPr txBox="1"/>
      </xdr:nvSpPr>
      <xdr:spPr>
        <a:xfrm>
          <a:off x="9258300" y="907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72695</xdr:rowOff>
    </xdr:from>
    <xdr:to>
      <xdr:col>55</xdr:col>
      <xdr:colOff>88900</xdr:colOff>
      <xdr:row>55</xdr:row>
      <xdr:rowOff>72695</xdr:rowOff>
    </xdr:to>
    <xdr:cxnSp macro="">
      <xdr:nvCxnSpPr>
        <xdr:cNvPr id="132" name="直線コネクタ 131"/>
        <xdr:cNvCxnSpPr/>
      </xdr:nvCxnSpPr>
      <xdr:spPr>
        <a:xfrm>
          <a:off x="9154160" y="92928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125239</xdr:rowOff>
    </xdr:from>
    <xdr:ext cx="469744" cy="259045"/>
    <xdr:sp macro="" textlink="">
      <xdr:nvSpPr>
        <xdr:cNvPr id="133" name="【体育館・プール】&#10;一人当たり面積平均値テキスト"/>
        <xdr:cNvSpPr txBox="1"/>
      </xdr:nvSpPr>
      <xdr:spPr>
        <a:xfrm>
          <a:off x="9258300" y="10183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102362</xdr:rowOff>
    </xdr:from>
    <xdr:to>
      <xdr:col>55</xdr:col>
      <xdr:colOff>50800</xdr:colOff>
      <xdr:row>62</xdr:row>
      <xdr:rowOff>32512</xdr:rowOff>
    </xdr:to>
    <xdr:sp macro="" textlink="">
      <xdr:nvSpPr>
        <xdr:cNvPr id="134" name="フローチャート: 判断 133"/>
        <xdr:cNvSpPr/>
      </xdr:nvSpPr>
      <xdr:spPr>
        <a:xfrm>
          <a:off x="9192260" y="103284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91389</xdr:rowOff>
    </xdr:from>
    <xdr:to>
      <xdr:col>50</xdr:col>
      <xdr:colOff>165100</xdr:colOff>
      <xdr:row>62</xdr:row>
      <xdr:rowOff>21539</xdr:rowOff>
    </xdr:to>
    <xdr:sp macro="" textlink="">
      <xdr:nvSpPr>
        <xdr:cNvPr id="135" name="フローチャート: 判断 134"/>
        <xdr:cNvSpPr/>
      </xdr:nvSpPr>
      <xdr:spPr>
        <a:xfrm>
          <a:off x="8445500" y="103174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67614</xdr:rowOff>
    </xdr:from>
    <xdr:to>
      <xdr:col>46</xdr:col>
      <xdr:colOff>38100</xdr:colOff>
      <xdr:row>61</xdr:row>
      <xdr:rowOff>169214</xdr:rowOff>
    </xdr:to>
    <xdr:sp macro="" textlink="">
      <xdr:nvSpPr>
        <xdr:cNvPr id="136" name="フローチャート: 判断 135"/>
        <xdr:cNvSpPr/>
      </xdr:nvSpPr>
      <xdr:spPr>
        <a:xfrm>
          <a:off x="7670800" y="102936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102362</xdr:rowOff>
    </xdr:from>
    <xdr:to>
      <xdr:col>41</xdr:col>
      <xdr:colOff>101600</xdr:colOff>
      <xdr:row>62</xdr:row>
      <xdr:rowOff>32512</xdr:rowOff>
    </xdr:to>
    <xdr:sp macro="" textlink="">
      <xdr:nvSpPr>
        <xdr:cNvPr id="137" name="フローチャート: 判断 136"/>
        <xdr:cNvSpPr/>
      </xdr:nvSpPr>
      <xdr:spPr>
        <a:xfrm>
          <a:off x="6873240" y="103284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138" name="フローチャート: 判断 137"/>
        <xdr:cNvSpPr/>
      </xdr:nvSpPr>
      <xdr:spPr>
        <a:xfrm>
          <a:off x="6098540" y="103247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153568</xdr:rowOff>
    </xdr:from>
    <xdr:to>
      <xdr:col>55</xdr:col>
      <xdr:colOff>50800</xdr:colOff>
      <xdr:row>62</xdr:row>
      <xdr:rowOff>83718</xdr:rowOff>
    </xdr:to>
    <xdr:sp macro="" textlink="">
      <xdr:nvSpPr>
        <xdr:cNvPr id="144" name="楕円 143"/>
        <xdr:cNvSpPr/>
      </xdr:nvSpPr>
      <xdr:spPr>
        <a:xfrm>
          <a:off x="9192260" y="103796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131995</xdr:rowOff>
    </xdr:from>
    <xdr:ext cx="469744" cy="259045"/>
    <xdr:sp macro="" textlink="">
      <xdr:nvSpPr>
        <xdr:cNvPr id="145" name="【体育館・プール】&#10;一人当たり面積該当値テキスト"/>
        <xdr:cNvSpPr txBox="1"/>
      </xdr:nvSpPr>
      <xdr:spPr>
        <a:xfrm>
          <a:off x="9258300" y="1035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162713</xdr:rowOff>
    </xdr:from>
    <xdr:to>
      <xdr:col>50</xdr:col>
      <xdr:colOff>165100</xdr:colOff>
      <xdr:row>62</xdr:row>
      <xdr:rowOff>92863</xdr:rowOff>
    </xdr:to>
    <xdr:sp macro="" textlink="">
      <xdr:nvSpPr>
        <xdr:cNvPr id="146" name="楕円 145"/>
        <xdr:cNvSpPr/>
      </xdr:nvSpPr>
      <xdr:spPr>
        <a:xfrm>
          <a:off x="8445500" y="103887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32918</xdr:rowOff>
    </xdr:from>
    <xdr:to>
      <xdr:col>55</xdr:col>
      <xdr:colOff>0</xdr:colOff>
      <xdr:row>62</xdr:row>
      <xdr:rowOff>42063</xdr:rowOff>
    </xdr:to>
    <xdr:cxnSp macro="">
      <xdr:nvCxnSpPr>
        <xdr:cNvPr id="147" name="直線コネクタ 146"/>
        <xdr:cNvCxnSpPr/>
      </xdr:nvCxnSpPr>
      <xdr:spPr>
        <a:xfrm flipV="1">
          <a:off x="8496300" y="10426598"/>
          <a:ext cx="7239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124308</xdr:rowOff>
    </xdr:from>
    <xdr:to>
      <xdr:col>46</xdr:col>
      <xdr:colOff>38100</xdr:colOff>
      <xdr:row>62</xdr:row>
      <xdr:rowOff>54458</xdr:rowOff>
    </xdr:to>
    <xdr:sp macro="" textlink="">
      <xdr:nvSpPr>
        <xdr:cNvPr id="148" name="楕円 147"/>
        <xdr:cNvSpPr/>
      </xdr:nvSpPr>
      <xdr:spPr>
        <a:xfrm>
          <a:off x="7670800" y="103503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3658</xdr:rowOff>
    </xdr:from>
    <xdr:to>
      <xdr:col>50</xdr:col>
      <xdr:colOff>114300</xdr:colOff>
      <xdr:row>62</xdr:row>
      <xdr:rowOff>42063</xdr:rowOff>
    </xdr:to>
    <xdr:cxnSp macro="">
      <xdr:nvCxnSpPr>
        <xdr:cNvPr id="149" name="直線コネクタ 148"/>
        <xdr:cNvCxnSpPr/>
      </xdr:nvCxnSpPr>
      <xdr:spPr>
        <a:xfrm>
          <a:off x="7713980" y="10397338"/>
          <a:ext cx="78232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128880</xdr:rowOff>
    </xdr:from>
    <xdr:to>
      <xdr:col>41</xdr:col>
      <xdr:colOff>101600</xdr:colOff>
      <xdr:row>62</xdr:row>
      <xdr:rowOff>59030</xdr:rowOff>
    </xdr:to>
    <xdr:sp macro="" textlink="">
      <xdr:nvSpPr>
        <xdr:cNvPr id="150" name="楕円 149"/>
        <xdr:cNvSpPr/>
      </xdr:nvSpPr>
      <xdr:spPr>
        <a:xfrm>
          <a:off x="6873240" y="10354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3658</xdr:rowOff>
    </xdr:from>
    <xdr:to>
      <xdr:col>45</xdr:col>
      <xdr:colOff>177800</xdr:colOff>
      <xdr:row>62</xdr:row>
      <xdr:rowOff>8230</xdr:rowOff>
    </xdr:to>
    <xdr:cxnSp macro="">
      <xdr:nvCxnSpPr>
        <xdr:cNvPr id="151" name="直線コネクタ 150"/>
        <xdr:cNvCxnSpPr/>
      </xdr:nvCxnSpPr>
      <xdr:spPr>
        <a:xfrm flipV="1">
          <a:off x="6924040" y="10397338"/>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135280</xdr:rowOff>
    </xdr:from>
    <xdr:to>
      <xdr:col>36</xdr:col>
      <xdr:colOff>165100</xdr:colOff>
      <xdr:row>62</xdr:row>
      <xdr:rowOff>65430</xdr:rowOff>
    </xdr:to>
    <xdr:sp macro="" textlink="">
      <xdr:nvSpPr>
        <xdr:cNvPr id="152" name="楕円 151"/>
        <xdr:cNvSpPr/>
      </xdr:nvSpPr>
      <xdr:spPr>
        <a:xfrm>
          <a:off x="6098540" y="10361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8230</xdr:rowOff>
    </xdr:from>
    <xdr:to>
      <xdr:col>41</xdr:col>
      <xdr:colOff>50800</xdr:colOff>
      <xdr:row>62</xdr:row>
      <xdr:rowOff>14630</xdr:rowOff>
    </xdr:to>
    <xdr:cxnSp macro="">
      <xdr:nvCxnSpPr>
        <xdr:cNvPr id="153" name="直線コネクタ 152"/>
        <xdr:cNvCxnSpPr/>
      </xdr:nvCxnSpPr>
      <xdr:spPr>
        <a:xfrm flipV="1">
          <a:off x="6149340" y="10401910"/>
          <a:ext cx="7747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38066</xdr:rowOff>
    </xdr:from>
    <xdr:ext cx="469744" cy="259045"/>
    <xdr:sp macro="" textlink="">
      <xdr:nvSpPr>
        <xdr:cNvPr id="154" name="n_1aveValue【体育館・プール】&#10;一人当たり面積"/>
        <xdr:cNvSpPr txBox="1"/>
      </xdr:nvSpPr>
      <xdr:spPr>
        <a:xfrm>
          <a:off x="8271587" y="1009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14291</xdr:rowOff>
    </xdr:from>
    <xdr:ext cx="469744" cy="259045"/>
    <xdr:sp macro="" textlink="">
      <xdr:nvSpPr>
        <xdr:cNvPr id="155" name="n_2aveValue【体育館・プール】&#10;一人当たり面積"/>
        <xdr:cNvSpPr txBox="1"/>
      </xdr:nvSpPr>
      <xdr:spPr>
        <a:xfrm>
          <a:off x="7509587" y="1007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49039</xdr:rowOff>
    </xdr:from>
    <xdr:ext cx="469744" cy="259045"/>
    <xdr:sp macro="" textlink="">
      <xdr:nvSpPr>
        <xdr:cNvPr id="156" name="n_3aveValue【体育館・プール】&#10;一人当たり面積"/>
        <xdr:cNvSpPr txBox="1"/>
      </xdr:nvSpPr>
      <xdr:spPr>
        <a:xfrm>
          <a:off x="6712027" y="1010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157" name="n_4aveValue【体育館・プール】&#10;一人当たり面積"/>
        <xdr:cNvSpPr txBox="1"/>
      </xdr:nvSpPr>
      <xdr:spPr>
        <a:xfrm>
          <a:off x="5937327" y="1010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83990</xdr:rowOff>
    </xdr:from>
    <xdr:ext cx="469744" cy="259045"/>
    <xdr:sp macro="" textlink="">
      <xdr:nvSpPr>
        <xdr:cNvPr id="158" name="n_1mainValue【体育館・プール】&#10;一人当たり面積"/>
        <xdr:cNvSpPr txBox="1"/>
      </xdr:nvSpPr>
      <xdr:spPr>
        <a:xfrm>
          <a:off x="8271587" y="1047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45585</xdr:rowOff>
    </xdr:from>
    <xdr:ext cx="469744" cy="259045"/>
    <xdr:sp macro="" textlink="">
      <xdr:nvSpPr>
        <xdr:cNvPr id="159" name="n_2mainValue【体育館・プール】&#10;一人当たり面積"/>
        <xdr:cNvSpPr txBox="1"/>
      </xdr:nvSpPr>
      <xdr:spPr>
        <a:xfrm>
          <a:off x="7509587" y="1043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50157</xdr:rowOff>
    </xdr:from>
    <xdr:ext cx="469744" cy="259045"/>
    <xdr:sp macro="" textlink="">
      <xdr:nvSpPr>
        <xdr:cNvPr id="160" name="n_3mainValue【体育館・プール】&#10;一人当たり面積"/>
        <xdr:cNvSpPr txBox="1"/>
      </xdr:nvSpPr>
      <xdr:spPr>
        <a:xfrm>
          <a:off x="6712027" y="104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56557</xdr:rowOff>
    </xdr:from>
    <xdr:ext cx="469744" cy="259045"/>
    <xdr:sp macro="" textlink="">
      <xdr:nvSpPr>
        <xdr:cNvPr id="161" name="n_4mainValue【体育館・プール】&#10;一人当たり面積"/>
        <xdr:cNvSpPr txBox="1"/>
      </xdr:nvSpPr>
      <xdr:spPr>
        <a:xfrm>
          <a:off x="5937327" y="1045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70486</xdr:rowOff>
    </xdr:from>
    <xdr:to>
      <xdr:col>24</xdr:col>
      <xdr:colOff>62865</xdr:colOff>
      <xdr:row>86</xdr:row>
      <xdr:rowOff>114300</xdr:rowOff>
    </xdr:to>
    <xdr:cxnSp macro="">
      <xdr:nvCxnSpPr>
        <xdr:cNvPr id="186" name="直線コネクタ 185"/>
        <xdr:cNvCxnSpPr/>
      </xdr:nvCxnSpPr>
      <xdr:spPr>
        <a:xfrm flipV="1">
          <a:off x="4086225" y="13146406"/>
          <a:ext cx="0" cy="138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17163</xdr:rowOff>
    </xdr:from>
    <xdr:ext cx="405111" cy="259045"/>
    <xdr:sp macro="" textlink="">
      <xdr:nvSpPr>
        <xdr:cNvPr id="189" name="【福祉施設】&#10;有形固定資産減価償却率最大値テキスト"/>
        <xdr:cNvSpPr txBox="1"/>
      </xdr:nvSpPr>
      <xdr:spPr>
        <a:xfrm>
          <a:off x="4124960" y="12925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70486</xdr:rowOff>
    </xdr:from>
    <xdr:to>
      <xdr:col>24</xdr:col>
      <xdr:colOff>152400</xdr:colOff>
      <xdr:row>78</xdr:row>
      <xdr:rowOff>70486</xdr:rowOff>
    </xdr:to>
    <xdr:cxnSp macro="">
      <xdr:nvCxnSpPr>
        <xdr:cNvPr id="190" name="直線コネクタ 189"/>
        <xdr:cNvCxnSpPr/>
      </xdr:nvCxnSpPr>
      <xdr:spPr>
        <a:xfrm>
          <a:off x="4020820" y="131464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168291</xdr:rowOff>
    </xdr:from>
    <xdr:ext cx="405111" cy="259045"/>
    <xdr:sp macro="" textlink="">
      <xdr:nvSpPr>
        <xdr:cNvPr id="191" name="【福祉施設】&#10;有形固定資産減価償却率平均値テキスト"/>
        <xdr:cNvSpPr txBox="1"/>
      </xdr:nvSpPr>
      <xdr:spPr>
        <a:xfrm>
          <a:off x="4124960" y="1357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192" name="フローチャート: 判断 191"/>
        <xdr:cNvSpPr/>
      </xdr:nvSpPr>
      <xdr:spPr>
        <a:xfrm>
          <a:off x="4036060" y="137242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xdr:rowOff>
    </xdr:from>
    <xdr:to>
      <xdr:col>20</xdr:col>
      <xdr:colOff>38100</xdr:colOff>
      <xdr:row>82</xdr:row>
      <xdr:rowOff>107950</xdr:rowOff>
    </xdr:to>
    <xdr:sp macro="" textlink="">
      <xdr:nvSpPr>
        <xdr:cNvPr id="193" name="フローチャート: 判断 192"/>
        <xdr:cNvSpPr/>
      </xdr:nvSpPr>
      <xdr:spPr>
        <a:xfrm>
          <a:off x="3312160" y="13752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97789</xdr:rowOff>
    </xdr:from>
    <xdr:to>
      <xdr:col>15</xdr:col>
      <xdr:colOff>101600</xdr:colOff>
      <xdr:row>82</xdr:row>
      <xdr:rowOff>27939</xdr:rowOff>
    </xdr:to>
    <xdr:sp macro="" textlink="">
      <xdr:nvSpPr>
        <xdr:cNvPr id="194" name="フローチャート: 判断 193"/>
        <xdr:cNvSpPr/>
      </xdr:nvSpPr>
      <xdr:spPr>
        <a:xfrm>
          <a:off x="2514600" y="136766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57786</xdr:rowOff>
    </xdr:from>
    <xdr:to>
      <xdr:col>10</xdr:col>
      <xdr:colOff>165100</xdr:colOff>
      <xdr:row>81</xdr:row>
      <xdr:rowOff>159386</xdr:rowOff>
    </xdr:to>
    <xdr:sp macro="" textlink="">
      <xdr:nvSpPr>
        <xdr:cNvPr id="195" name="フローチャート: 判断 194"/>
        <xdr:cNvSpPr/>
      </xdr:nvSpPr>
      <xdr:spPr>
        <a:xfrm>
          <a:off x="1739900" y="1363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2539</xdr:rowOff>
    </xdr:from>
    <xdr:to>
      <xdr:col>6</xdr:col>
      <xdr:colOff>38100</xdr:colOff>
      <xdr:row>81</xdr:row>
      <xdr:rowOff>104139</xdr:rowOff>
    </xdr:to>
    <xdr:sp macro="" textlink="">
      <xdr:nvSpPr>
        <xdr:cNvPr id="196" name="フローチャート: 判断 195"/>
        <xdr:cNvSpPr/>
      </xdr:nvSpPr>
      <xdr:spPr>
        <a:xfrm>
          <a:off x="965200" y="135813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202" name="楕円 201"/>
        <xdr:cNvSpPr/>
      </xdr:nvSpPr>
      <xdr:spPr>
        <a:xfrm>
          <a:off x="4036060" y="13745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144797</xdr:rowOff>
    </xdr:from>
    <xdr:ext cx="405111" cy="259045"/>
    <xdr:sp macro="" textlink="">
      <xdr:nvSpPr>
        <xdr:cNvPr id="203" name="【福祉施設】&#10;有形固定資産減価償却率該当値テキスト"/>
        <xdr:cNvSpPr txBox="1"/>
      </xdr:nvSpPr>
      <xdr:spPr>
        <a:xfrm>
          <a:off x="4124960" y="13723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74930</xdr:rowOff>
    </xdr:from>
    <xdr:to>
      <xdr:col>20</xdr:col>
      <xdr:colOff>38100</xdr:colOff>
      <xdr:row>83</xdr:row>
      <xdr:rowOff>5080</xdr:rowOff>
    </xdr:to>
    <xdr:sp macro="" textlink="">
      <xdr:nvSpPr>
        <xdr:cNvPr id="204" name="楕円 203"/>
        <xdr:cNvSpPr/>
      </xdr:nvSpPr>
      <xdr:spPr>
        <a:xfrm>
          <a:off x="3312160" y="138214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45720</xdr:rowOff>
    </xdr:from>
    <xdr:to>
      <xdr:col>24</xdr:col>
      <xdr:colOff>63500</xdr:colOff>
      <xdr:row>82</xdr:row>
      <xdr:rowOff>125730</xdr:rowOff>
    </xdr:to>
    <xdr:cxnSp macro="">
      <xdr:nvCxnSpPr>
        <xdr:cNvPr id="205" name="直線コネクタ 204"/>
        <xdr:cNvCxnSpPr/>
      </xdr:nvCxnSpPr>
      <xdr:spPr>
        <a:xfrm flipV="1">
          <a:off x="3355340" y="13792200"/>
          <a:ext cx="73152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33020</xdr:rowOff>
    </xdr:from>
    <xdr:to>
      <xdr:col>15</xdr:col>
      <xdr:colOff>101600</xdr:colOff>
      <xdr:row>82</xdr:row>
      <xdr:rowOff>134620</xdr:rowOff>
    </xdr:to>
    <xdr:sp macro="" textlink="">
      <xdr:nvSpPr>
        <xdr:cNvPr id="206" name="楕円 205"/>
        <xdr:cNvSpPr/>
      </xdr:nvSpPr>
      <xdr:spPr>
        <a:xfrm>
          <a:off x="25146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83820</xdr:rowOff>
    </xdr:from>
    <xdr:to>
      <xdr:col>19</xdr:col>
      <xdr:colOff>177800</xdr:colOff>
      <xdr:row>82</xdr:row>
      <xdr:rowOff>125730</xdr:rowOff>
    </xdr:to>
    <xdr:cxnSp macro="">
      <xdr:nvCxnSpPr>
        <xdr:cNvPr id="207" name="直線コネクタ 206"/>
        <xdr:cNvCxnSpPr/>
      </xdr:nvCxnSpPr>
      <xdr:spPr>
        <a:xfrm>
          <a:off x="2565400" y="13830300"/>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166370</xdr:rowOff>
    </xdr:from>
    <xdr:to>
      <xdr:col>10</xdr:col>
      <xdr:colOff>165100</xdr:colOff>
      <xdr:row>82</xdr:row>
      <xdr:rowOff>96520</xdr:rowOff>
    </xdr:to>
    <xdr:sp macro="" textlink="">
      <xdr:nvSpPr>
        <xdr:cNvPr id="208" name="楕円 207"/>
        <xdr:cNvSpPr/>
      </xdr:nvSpPr>
      <xdr:spPr>
        <a:xfrm>
          <a:off x="1739900" y="13745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45720</xdr:rowOff>
    </xdr:from>
    <xdr:to>
      <xdr:col>15</xdr:col>
      <xdr:colOff>50800</xdr:colOff>
      <xdr:row>82</xdr:row>
      <xdr:rowOff>83820</xdr:rowOff>
    </xdr:to>
    <xdr:cxnSp macro="">
      <xdr:nvCxnSpPr>
        <xdr:cNvPr id="209" name="直線コネクタ 208"/>
        <xdr:cNvCxnSpPr/>
      </xdr:nvCxnSpPr>
      <xdr:spPr>
        <a:xfrm>
          <a:off x="1790700" y="1379220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126364</xdr:rowOff>
    </xdr:from>
    <xdr:to>
      <xdr:col>6</xdr:col>
      <xdr:colOff>38100</xdr:colOff>
      <xdr:row>82</xdr:row>
      <xdr:rowOff>56514</xdr:rowOff>
    </xdr:to>
    <xdr:sp macro="" textlink="">
      <xdr:nvSpPr>
        <xdr:cNvPr id="210" name="楕円 209"/>
        <xdr:cNvSpPr/>
      </xdr:nvSpPr>
      <xdr:spPr>
        <a:xfrm>
          <a:off x="965200" y="137052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5714</xdr:rowOff>
    </xdr:from>
    <xdr:to>
      <xdr:col>10</xdr:col>
      <xdr:colOff>114300</xdr:colOff>
      <xdr:row>82</xdr:row>
      <xdr:rowOff>45720</xdr:rowOff>
    </xdr:to>
    <xdr:cxnSp macro="">
      <xdr:nvCxnSpPr>
        <xdr:cNvPr id="211" name="直線コネクタ 210"/>
        <xdr:cNvCxnSpPr/>
      </xdr:nvCxnSpPr>
      <xdr:spPr>
        <a:xfrm>
          <a:off x="1008380" y="13752194"/>
          <a:ext cx="78232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124477</xdr:rowOff>
    </xdr:from>
    <xdr:ext cx="405111" cy="259045"/>
    <xdr:sp macro="" textlink="">
      <xdr:nvSpPr>
        <xdr:cNvPr id="212" name="n_1aveValue【福祉施設】&#10;有形固定資産減価償却率"/>
        <xdr:cNvSpPr txBox="1"/>
      </xdr:nvSpPr>
      <xdr:spPr>
        <a:xfrm>
          <a:off x="317056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44466</xdr:rowOff>
    </xdr:from>
    <xdr:ext cx="405111" cy="259045"/>
    <xdr:sp macro="" textlink="">
      <xdr:nvSpPr>
        <xdr:cNvPr id="213" name="n_2aveValue【福祉施設】&#10;有形固定資産減価償却率"/>
        <xdr:cNvSpPr txBox="1"/>
      </xdr:nvSpPr>
      <xdr:spPr>
        <a:xfrm>
          <a:off x="238570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4463</xdr:rowOff>
    </xdr:from>
    <xdr:ext cx="405111" cy="259045"/>
    <xdr:sp macro="" textlink="">
      <xdr:nvSpPr>
        <xdr:cNvPr id="214" name="n_3aveValue【福祉施設】&#10;有形固定資産減価償却率"/>
        <xdr:cNvSpPr txBox="1"/>
      </xdr:nvSpPr>
      <xdr:spPr>
        <a:xfrm>
          <a:off x="1611004" y="1341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120666</xdr:rowOff>
    </xdr:from>
    <xdr:ext cx="405111" cy="259045"/>
    <xdr:sp macro="" textlink="">
      <xdr:nvSpPr>
        <xdr:cNvPr id="215" name="n_4aveValue【福祉施設】&#10;有形固定資産減価償却率"/>
        <xdr:cNvSpPr txBox="1"/>
      </xdr:nvSpPr>
      <xdr:spPr>
        <a:xfrm>
          <a:off x="836304" y="1336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167657</xdr:rowOff>
    </xdr:from>
    <xdr:ext cx="405111" cy="259045"/>
    <xdr:sp macro="" textlink="">
      <xdr:nvSpPr>
        <xdr:cNvPr id="216" name="n_1mainValue【福祉施設】&#10;有形固定資産減価償却率"/>
        <xdr:cNvSpPr txBox="1"/>
      </xdr:nvSpPr>
      <xdr:spPr>
        <a:xfrm>
          <a:off x="3170564" y="1391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125747</xdr:rowOff>
    </xdr:from>
    <xdr:ext cx="405111" cy="259045"/>
    <xdr:sp macro="" textlink="">
      <xdr:nvSpPr>
        <xdr:cNvPr id="217" name="n_2mainValue【福祉施設】&#10;有形固定資産減価償却率"/>
        <xdr:cNvSpPr txBox="1"/>
      </xdr:nvSpPr>
      <xdr:spPr>
        <a:xfrm>
          <a:off x="2385704" y="1387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87647</xdr:rowOff>
    </xdr:from>
    <xdr:ext cx="405111" cy="259045"/>
    <xdr:sp macro="" textlink="">
      <xdr:nvSpPr>
        <xdr:cNvPr id="218" name="n_3mainValue【福祉施設】&#10;有形固定資産減価償却率"/>
        <xdr:cNvSpPr txBox="1"/>
      </xdr:nvSpPr>
      <xdr:spPr>
        <a:xfrm>
          <a:off x="1611004" y="1383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219" name="n_4mainValue【福祉施設】&#10;有形固定資産減価償却率"/>
        <xdr:cNvSpPr txBox="1"/>
      </xdr:nvSpPr>
      <xdr:spPr>
        <a:xfrm>
          <a:off x="836304" y="13794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0" name="直線コネクタ 229"/>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1" name="テキスト ボックス 230"/>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2" name="直線コネクタ 231"/>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3" name="テキスト ボックス 232"/>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4" name="直線コネクタ 233"/>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5" name="テキスト ボックス 234"/>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6" name="直線コネクタ 235"/>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7" name="テキスト ボックス 236"/>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8" name="直線コネクタ 237"/>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9" name="テキスト ボックス 238"/>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0" name="直線コネクタ 239"/>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1" name="テキスト ボックス 240"/>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111579</xdr:rowOff>
    </xdr:from>
    <xdr:to>
      <xdr:col>54</xdr:col>
      <xdr:colOff>189865</xdr:colOff>
      <xdr:row>86</xdr:row>
      <xdr:rowOff>132806</xdr:rowOff>
    </xdr:to>
    <xdr:cxnSp macro="">
      <xdr:nvCxnSpPr>
        <xdr:cNvPr id="245" name="直線コネクタ 244"/>
        <xdr:cNvCxnSpPr/>
      </xdr:nvCxnSpPr>
      <xdr:spPr>
        <a:xfrm flipV="1">
          <a:off x="9219565" y="13019859"/>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136633</xdr:rowOff>
    </xdr:from>
    <xdr:ext cx="469744" cy="259045"/>
    <xdr:sp macro="" textlink="">
      <xdr:nvSpPr>
        <xdr:cNvPr id="246" name="【福祉施設】&#10;一人当たり面積最小値テキスト"/>
        <xdr:cNvSpPr txBox="1"/>
      </xdr:nvSpPr>
      <xdr:spPr>
        <a:xfrm>
          <a:off x="9258300" y="1455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132806</xdr:rowOff>
    </xdr:from>
    <xdr:to>
      <xdr:col>55</xdr:col>
      <xdr:colOff>88900</xdr:colOff>
      <xdr:row>86</xdr:row>
      <xdr:rowOff>132806</xdr:rowOff>
    </xdr:to>
    <xdr:cxnSp macro="">
      <xdr:nvCxnSpPr>
        <xdr:cNvPr id="247" name="直線コネクタ 246"/>
        <xdr:cNvCxnSpPr/>
      </xdr:nvCxnSpPr>
      <xdr:spPr>
        <a:xfrm>
          <a:off x="9154160" y="145498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58256</xdr:rowOff>
    </xdr:from>
    <xdr:ext cx="469744" cy="259045"/>
    <xdr:sp macro="" textlink="">
      <xdr:nvSpPr>
        <xdr:cNvPr id="248" name="【福祉施設】&#10;一人当たり面積最大値テキスト"/>
        <xdr:cNvSpPr txBox="1"/>
      </xdr:nvSpPr>
      <xdr:spPr>
        <a:xfrm>
          <a:off x="9258300" y="12798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111579</xdr:rowOff>
    </xdr:from>
    <xdr:to>
      <xdr:col>55</xdr:col>
      <xdr:colOff>88900</xdr:colOff>
      <xdr:row>77</xdr:row>
      <xdr:rowOff>111579</xdr:rowOff>
    </xdr:to>
    <xdr:cxnSp macro="">
      <xdr:nvCxnSpPr>
        <xdr:cNvPr id="249" name="直線コネクタ 248"/>
        <xdr:cNvCxnSpPr/>
      </xdr:nvCxnSpPr>
      <xdr:spPr>
        <a:xfrm>
          <a:off x="9154160" y="130198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39206</xdr:rowOff>
    </xdr:from>
    <xdr:ext cx="469744" cy="259045"/>
    <xdr:sp macro="" textlink="">
      <xdr:nvSpPr>
        <xdr:cNvPr id="250" name="【福祉施設】&#10;一人当たり面積平均値テキスト"/>
        <xdr:cNvSpPr txBox="1"/>
      </xdr:nvSpPr>
      <xdr:spPr>
        <a:xfrm>
          <a:off x="9258300" y="14120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60779</xdr:rowOff>
    </xdr:from>
    <xdr:to>
      <xdr:col>55</xdr:col>
      <xdr:colOff>50800</xdr:colOff>
      <xdr:row>84</xdr:row>
      <xdr:rowOff>162379</xdr:rowOff>
    </xdr:to>
    <xdr:sp macro="" textlink="">
      <xdr:nvSpPr>
        <xdr:cNvPr id="251" name="フローチャート: 判断 250"/>
        <xdr:cNvSpPr/>
      </xdr:nvSpPr>
      <xdr:spPr>
        <a:xfrm>
          <a:off x="9192260" y="1414253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93436</xdr:rowOff>
    </xdr:from>
    <xdr:to>
      <xdr:col>50</xdr:col>
      <xdr:colOff>165100</xdr:colOff>
      <xdr:row>85</xdr:row>
      <xdr:rowOff>23586</xdr:rowOff>
    </xdr:to>
    <xdr:sp macro="" textlink="">
      <xdr:nvSpPr>
        <xdr:cNvPr id="252" name="フローチャート: 判断 251"/>
        <xdr:cNvSpPr/>
      </xdr:nvSpPr>
      <xdr:spPr>
        <a:xfrm>
          <a:off x="8445500" y="141751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50981</xdr:rowOff>
    </xdr:from>
    <xdr:to>
      <xdr:col>46</xdr:col>
      <xdr:colOff>38100</xdr:colOff>
      <xdr:row>84</xdr:row>
      <xdr:rowOff>152581</xdr:rowOff>
    </xdr:to>
    <xdr:sp macro="" textlink="">
      <xdr:nvSpPr>
        <xdr:cNvPr id="253" name="フローチャート: 判断 252"/>
        <xdr:cNvSpPr/>
      </xdr:nvSpPr>
      <xdr:spPr>
        <a:xfrm>
          <a:off x="7670800" y="141327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46082</xdr:rowOff>
    </xdr:from>
    <xdr:to>
      <xdr:col>41</xdr:col>
      <xdr:colOff>101600</xdr:colOff>
      <xdr:row>84</xdr:row>
      <xdr:rowOff>147682</xdr:rowOff>
    </xdr:to>
    <xdr:sp macro="" textlink="">
      <xdr:nvSpPr>
        <xdr:cNvPr id="254" name="フローチャート: 判断 253"/>
        <xdr:cNvSpPr/>
      </xdr:nvSpPr>
      <xdr:spPr>
        <a:xfrm>
          <a:off x="6873240" y="141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67311</xdr:rowOff>
    </xdr:from>
    <xdr:to>
      <xdr:col>36</xdr:col>
      <xdr:colOff>165100</xdr:colOff>
      <xdr:row>84</xdr:row>
      <xdr:rowOff>168911</xdr:rowOff>
    </xdr:to>
    <xdr:sp macro="" textlink="">
      <xdr:nvSpPr>
        <xdr:cNvPr id="255" name="フローチャート: 判断 254"/>
        <xdr:cNvSpPr/>
      </xdr:nvSpPr>
      <xdr:spPr>
        <a:xfrm>
          <a:off x="6098540" y="1414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86905</xdr:rowOff>
    </xdr:from>
    <xdr:to>
      <xdr:col>55</xdr:col>
      <xdr:colOff>50800</xdr:colOff>
      <xdr:row>84</xdr:row>
      <xdr:rowOff>17055</xdr:rowOff>
    </xdr:to>
    <xdr:sp macro="" textlink="">
      <xdr:nvSpPr>
        <xdr:cNvPr id="261" name="楕円 260"/>
        <xdr:cNvSpPr/>
      </xdr:nvSpPr>
      <xdr:spPr>
        <a:xfrm>
          <a:off x="9192260" y="140010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109782</xdr:rowOff>
    </xdr:from>
    <xdr:ext cx="469744" cy="259045"/>
    <xdr:sp macro="" textlink="">
      <xdr:nvSpPr>
        <xdr:cNvPr id="262" name="【福祉施設】&#10;一人当たり面積該当値テキスト"/>
        <xdr:cNvSpPr txBox="1"/>
      </xdr:nvSpPr>
      <xdr:spPr>
        <a:xfrm>
          <a:off x="9258300" y="1385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18324</xdr:rowOff>
    </xdr:from>
    <xdr:to>
      <xdr:col>50</xdr:col>
      <xdr:colOff>165100</xdr:colOff>
      <xdr:row>84</xdr:row>
      <xdr:rowOff>119924</xdr:rowOff>
    </xdr:to>
    <xdr:sp macro="" textlink="">
      <xdr:nvSpPr>
        <xdr:cNvPr id="263" name="楕円 262"/>
        <xdr:cNvSpPr/>
      </xdr:nvSpPr>
      <xdr:spPr>
        <a:xfrm>
          <a:off x="8445500"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137705</xdr:rowOff>
    </xdr:from>
    <xdr:to>
      <xdr:col>55</xdr:col>
      <xdr:colOff>0</xdr:colOff>
      <xdr:row>84</xdr:row>
      <xdr:rowOff>69124</xdr:rowOff>
    </xdr:to>
    <xdr:cxnSp macro="">
      <xdr:nvCxnSpPr>
        <xdr:cNvPr id="264" name="直線コネクタ 263"/>
        <xdr:cNvCxnSpPr/>
      </xdr:nvCxnSpPr>
      <xdr:spPr>
        <a:xfrm flipV="1">
          <a:off x="8496300" y="14051825"/>
          <a:ext cx="7239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28121</xdr:rowOff>
    </xdr:from>
    <xdr:to>
      <xdr:col>46</xdr:col>
      <xdr:colOff>38100</xdr:colOff>
      <xdr:row>84</xdr:row>
      <xdr:rowOff>129721</xdr:rowOff>
    </xdr:to>
    <xdr:sp macro="" textlink="">
      <xdr:nvSpPr>
        <xdr:cNvPr id="265" name="楕円 264"/>
        <xdr:cNvSpPr/>
      </xdr:nvSpPr>
      <xdr:spPr>
        <a:xfrm>
          <a:off x="7670800" y="141098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69124</xdr:rowOff>
    </xdr:from>
    <xdr:to>
      <xdr:col>50</xdr:col>
      <xdr:colOff>114300</xdr:colOff>
      <xdr:row>84</xdr:row>
      <xdr:rowOff>78921</xdr:rowOff>
    </xdr:to>
    <xdr:cxnSp macro="">
      <xdr:nvCxnSpPr>
        <xdr:cNvPr id="266" name="直線コネクタ 265"/>
        <xdr:cNvCxnSpPr/>
      </xdr:nvCxnSpPr>
      <xdr:spPr>
        <a:xfrm flipV="1">
          <a:off x="7713980" y="14150884"/>
          <a:ext cx="7823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33020</xdr:rowOff>
    </xdr:from>
    <xdr:to>
      <xdr:col>41</xdr:col>
      <xdr:colOff>101600</xdr:colOff>
      <xdr:row>84</xdr:row>
      <xdr:rowOff>134620</xdr:rowOff>
    </xdr:to>
    <xdr:sp macro="" textlink="">
      <xdr:nvSpPr>
        <xdr:cNvPr id="267" name="楕円 266"/>
        <xdr:cNvSpPr/>
      </xdr:nvSpPr>
      <xdr:spPr>
        <a:xfrm>
          <a:off x="687324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78921</xdr:rowOff>
    </xdr:from>
    <xdr:to>
      <xdr:col>45</xdr:col>
      <xdr:colOff>177800</xdr:colOff>
      <xdr:row>84</xdr:row>
      <xdr:rowOff>83820</xdr:rowOff>
    </xdr:to>
    <xdr:cxnSp macro="">
      <xdr:nvCxnSpPr>
        <xdr:cNvPr id="268" name="直線コネクタ 267"/>
        <xdr:cNvCxnSpPr/>
      </xdr:nvCxnSpPr>
      <xdr:spPr>
        <a:xfrm flipV="1">
          <a:off x="6924040" y="14160681"/>
          <a:ext cx="78994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41184</xdr:rowOff>
    </xdr:from>
    <xdr:to>
      <xdr:col>36</xdr:col>
      <xdr:colOff>165100</xdr:colOff>
      <xdr:row>84</xdr:row>
      <xdr:rowOff>142784</xdr:rowOff>
    </xdr:to>
    <xdr:sp macro="" textlink="">
      <xdr:nvSpPr>
        <xdr:cNvPr id="269" name="楕円 268"/>
        <xdr:cNvSpPr/>
      </xdr:nvSpPr>
      <xdr:spPr>
        <a:xfrm>
          <a:off x="6098540" y="1412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83820</xdr:rowOff>
    </xdr:from>
    <xdr:to>
      <xdr:col>41</xdr:col>
      <xdr:colOff>50800</xdr:colOff>
      <xdr:row>84</xdr:row>
      <xdr:rowOff>91984</xdr:rowOff>
    </xdr:to>
    <xdr:cxnSp macro="">
      <xdr:nvCxnSpPr>
        <xdr:cNvPr id="270" name="直線コネクタ 269"/>
        <xdr:cNvCxnSpPr/>
      </xdr:nvCxnSpPr>
      <xdr:spPr>
        <a:xfrm flipV="1">
          <a:off x="6149340" y="14165580"/>
          <a:ext cx="7747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14713</xdr:rowOff>
    </xdr:from>
    <xdr:ext cx="469744" cy="259045"/>
    <xdr:sp macro="" textlink="">
      <xdr:nvSpPr>
        <xdr:cNvPr id="271" name="n_1aveValue【福祉施設】&#10;一人当たり面積"/>
        <xdr:cNvSpPr txBox="1"/>
      </xdr:nvSpPr>
      <xdr:spPr>
        <a:xfrm>
          <a:off x="8271587" y="1426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143708</xdr:rowOff>
    </xdr:from>
    <xdr:ext cx="469744" cy="259045"/>
    <xdr:sp macro="" textlink="">
      <xdr:nvSpPr>
        <xdr:cNvPr id="272" name="n_2aveValue【福祉施設】&#10;一人当たり面積"/>
        <xdr:cNvSpPr txBox="1"/>
      </xdr:nvSpPr>
      <xdr:spPr>
        <a:xfrm>
          <a:off x="7509587" y="1422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138809</xdr:rowOff>
    </xdr:from>
    <xdr:ext cx="469744" cy="259045"/>
    <xdr:sp macro="" textlink="">
      <xdr:nvSpPr>
        <xdr:cNvPr id="273" name="n_3aveValue【福祉施設】&#10;一人当たり面積"/>
        <xdr:cNvSpPr txBox="1"/>
      </xdr:nvSpPr>
      <xdr:spPr>
        <a:xfrm>
          <a:off x="6712027" y="1422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160038</xdr:rowOff>
    </xdr:from>
    <xdr:ext cx="469744" cy="259045"/>
    <xdr:sp macro="" textlink="">
      <xdr:nvSpPr>
        <xdr:cNvPr id="274" name="n_4aveValue【福祉施設】&#10;一人当たり面積"/>
        <xdr:cNvSpPr txBox="1"/>
      </xdr:nvSpPr>
      <xdr:spPr>
        <a:xfrm>
          <a:off x="5937327" y="1424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136451</xdr:rowOff>
    </xdr:from>
    <xdr:ext cx="469744" cy="259045"/>
    <xdr:sp macro="" textlink="">
      <xdr:nvSpPr>
        <xdr:cNvPr id="275" name="n_1mainValue【福祉施設】&#10;一人当たり面積"/>
        <xdr:cNvSpPr txBox="1"/>
      </xdr:nvSpPr>
      <xdr:spPr>
        <a:xfrm>
          <a:off x="8271587" y="1388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146248</xdr:rowOff>
    </xdr:from>
    <xdr:ext cx="469744" cy="259045"/>
    <xdr:sp macro="" textlink="">
      <xdr:nvSpPr>
        <xdr:cNvPr id="276" name="n_2mainValue【福祉施設】&#10;一人当たり面積"/>
        <xdr:cNvSpPr txBox="1"/>
      </xdr:nvSpPr>
      <xdr:spPr>
        <a:xfrm>
          <a:off x="7509587" y="1389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151147</xdr:rowOff>
    </xdr:from>
    <xdr:ext cx="469744" cy="259045"/>
    <xdr:sp macro="" textlink="">
      <xdr:nvSpPr>
        <xdr:cNvPr id="277" name="n_3mainValue【福祉施設】&#10;一人当たり面積"/>
        <xdr:cNvSpPr txBox="1"/>
      </xdr:nvSpPr>
      <xdr:spPr>
        <a:xfrm>
          <a:off x="67120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159311</xdr:rowOff>
    </xdr:from>
    <xdr:ext cx="469744" cy="259045"/>
    <xdr:sp macro="" textlink="">
      <xdr:nvSpPr>
        <xdr:cNvPr id="278" name="n_4mainValue【福祉施設】&#10;一人当たり面積"/>
        <xdr:cNvSpPr txBox="1"/>
      </xdr:nvSpPr>
      <xdr:spPr>
        <a:xfrm>
          <a:off x="5937327" y="1390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6" name="直線コネクタ 305"/>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7" name="テキスト ボックス 306"/>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8" name="直線コネクタ 307"/>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9" name="テキスト ボックス 308"/>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0" name="直線コネクタ 309"/>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1" name="テキスト ボックス 310"/>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2" name="直線コネクタ 311"/>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3" name="テキスト ボックス 312"/>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4" name="直線コネクタ 313"/>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5" name="テキスト ボックス 314"/>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7" name="テキスト ボックス 316"/>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8"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42</xdr:row>
      <xdr:rowOff>38100</xdr:rowOff>
    </xdr:to>
    <xdr:cxnSp macro="">
      <xdr:nvCxnSpPr>
        <xdr:cNvPr id="319" name="直線コネクタ 318"/>
        <xdr:cNvCxnSpPr/>
      </xdr:nvCxnSpPr>
      <xdr:spPr>
        <a:xfrm flipV="1">
          <a:off x="14375764" y="5583555"/>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0" name="【一般廃棄物処理施設】&#10;有形固定資産減価償却率最小値テキスト"/>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1" name="直線コネクタ 320"/>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322" name="【一般廃棄物処理施設】&#10;有形固定資産減価償却率最大値テキスト"/>
        <xdr:cNvSpPr txBox="1"/>
      </xdr:nvSpPr>
      <xdr:spPr>
        <a:xfrm>
          <a:off x="14414500" y="5366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323" name="直線コネクタ 322"/>
        <xdr:cNvCxnSpPr/>
      </xdr:nvCxnSpPr>
      <xdr:spPr>
        <a:xfrm>
          <a:off x="14287500" y="55835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324" name="【一般廃棄物処理施設】&#10;有形固定資産減価償却率平均値テキスト"/>
        <xdr:cNvSpPr txBox="1"/>
      </xdr:nvSpPr>
      <xdr:spPr>
        <a:xfrm>
          <a:off x="14414500" y="6231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325" name="フローチャート: 判断 324"/>
        <xdr:cNvSpPr/>
      </xdr:nvSpPr>
      <xdr:spPr>
        <a:xfrm>
          <a:off x="14325600" y="625284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326" name="フローチャート: 判断 325"/>
        <xdr:cNvSpPr/>
      </xdr:nvSpPr>
      <xdr:spPr>
        <a:xfrm>
          <a:off x="13578840" y="6294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327" name="フローチャート: 判断 326"/>
        <xdr:cNvSpPr/>
      </xdr:nvSpPr>
      <xdr:spPr>
        <a:xfrm>
          <a:off x="12804140" y="6346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328" name="フローチャート: 判断 327"/>
        <xdr:cNvSpPr/>
      </xdr:nvSpPr>
      <xdr:spPr>
        <a:xfrm>
          <a:off x="12029440" y="628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84455</xdr:rowOff>
    </xdr:from>
    <xdr:to>
      <xdr:col>67</xdr:col>
      <xdr:colOff>101600</xdr:colOff>
      <xdr:row>38</xdr:row>
      <xdr:rowOff>14605</xdr:rowOff>
    </xdr:to>
    <xdr:sp macro="" textlink="">
      <xdr:nvSpPr>
        <xdr:cNvPr id="329" name="フローチャート: 判断 328"/>
        <xdr:cNvSpPr/>
      </xdr:nvSpPr>
      <xdr:spPr>
        <a:xfrm>
          <a:off x="11231880" y="62871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33020</xdr:rowOff>
    </xdr:from>
    <xdr:to>
      <xdr:col>85</xdr:col>
      <xdr:colOff>177800</xdr:colOff>
      <xdr:row>36</xdr:row>
      <xdr:rowOff>134620</xdr:rowOff>
    </xdr:to>
    <xdr:sp macro="" textlink="">
      <xdr:nvSpPr>
        <xdr:cNvPr id="335" name="楕円 334"/>
        <xdr:cNvSpPr/>
      </xdr:nvSpPr>
      <xdr:spPr>
        <a:xfrm>
          <a:off x="14325600" y="60680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55897</xdr:rowOff>
    </xdr:from>
    <xdr:ext cx="405111" cy="259045"/>
    <xdr:sp macro="" textlink="">
      <xdr:nvSpPr>
        <xdr:cNvPr id="336" name="【一般廃棄物処理施設】&#10;有形固定資産減価償却率該当値テキスト"/>
        <xdr:cNvSpPr txBox="1"/>
      </xdr:nvSpPr>
      <xdr:spPr>
        <a:xfrm>
          <a:off x="14414500"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160655</xdr:rowOff>
    </xdr:from>
    <xdr:to>
      <xdr:col>81</xdr:col>
      <xdr:colOff>101600</xdr:colOff>
      <xdr:row>36</xdr:row>
      <xdr:rowOff>90805</xdr:rowOff>
    </xdr:to>
    <xdr:sp macro="" textlink="">
      <xdr:nvSpPr>
        <xdr:cNvPr id="337" name="楕円 336"/>
        <xdr:cNvSpPr/>
      </xdr:nvSpPr>
      <xdr:spPr>
        <a:xfrm>
          <a:off x="13578840" y="60280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40005</xdr:rowOff>
    </xdr:from>
    <xdr:to>
      <xdr:col>85</xdr:col>
      <xdr:colOff>127000</xdr:colOff>
      <xdr:row>36</xdr:row>
      <xdr:rowOff>83820</xdr:rowOff>
    </xdr:to>
    <xdr:cxnSp macro="">
      <xdr:nvCxnSpPr>
        <xdr:cNvPr id="338" name="直線コネクタ 337"/>
        <xdr:cNvCxnSpPr/>
      </xdr:nvCxnSpPr>
      <xdr:spPr>
        <a:xfrm>
          <a:off x="13629640" y="6075045"/>
          <a:ext cx="7467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114935</xdr:rowOff>
    </xdr:from>
    <xdr:to>
      <xdr:col>76</xdr:col>
      <xdr:colOff>165100</xdr:colOff>
      <xdr:row>36</xdr:row>
      <xdr:rowOff>45085</xdr:rowOff>
    </xdr:to>
    <xdr:sp macro="" textlink="">
      <xdr:nvSpPr>
        <xdr:cNvPr id="339" name="楕円 338"/>
        <xdr:cNvSpPr/>
      </xdr:nvSpPr>
      <xdr:spPr>
        <a:xfrm>
          <a:off x="12804140" y="59823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165735</xdr:rowOff>
    </xdr:from>
    <xdr:to>
      <xdr:col>81</xdr:col>
      <xdr:colOff>50800</xdr:colOff>
      <xdr:row>36</xdr:row>
      <xdr:rowOff>40005</xdr:rowOff>
    </xdr:to>
    <xdr:cxnSp macro="">
      <xdr:nvCxnSpPr>
        <xdr:cNvPr id="340" name="直線コネクタ 339"/>
        <xdr:cNvCxnSpPr/>
      </xdr:nvCxnSpPr>
      <xdr:spPr>
        <a:xfrm>
          <a:off x="12854940" y="6033135"/>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118745</xdr:rowOff>
    </xdr:from>
    <xdr:to>
      <xdr:col>72</xdr:col>
      <xdr:colOff>38100</xdr:colOff>
      <xdr:row>36</xdr:row>
      <xdr:rowOff>48895</xdr:rowOff>
    </xdr:to>
    <xdr:sp macro="" textlink="">
      <xdr:nvSpPr>
        <xdr:cNvPr id="341" name="楕円 340"/>
        <xdr:cNvSpPr/>
      </xdr:nvSpPr>
      <xdr:spPr>
        <a:xfrm>
          <a:off x="12029440" y="59861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165735</xdr:rowOff>
    </xdr:from>
    <xdr:to>
      <xdr:col>76</xdr:col>
      <xdr:colOff>114300</xdr:colOff>
      <xdr:row>35</xdr:row>
      <xdr:rowOff>169545</xdr:rowOff>
    </xdr:to>
    <xdr:cxnSp macro="">
      <xdr:nvCxnSpPr>
        <xdr:cNvPr id="342" name="直線コネクタ 341"/>
        <xdr:cNvCxnSpPr/>
      </xdr:nvCxnSpPr>
      <xdr:spPr>
        <a:xfrm flipV="1">
          <a:off x="12072620" y="6033135"/>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59690</xdr:rowOff>
    </xdr:from>
    <xdr:to>
      <xdr:col>67</xdr:col>
      <xdr:colOff>101600</xdr:colOff>
      <xdr:row>37</xdr:row>
      <xdr:rowOff>161290</xdr:rowOff>
    </xdr:to>
    <xdr:sp macro="" textlink="">
      <xdr:nvSpPr>
        <xdr:cNvPr id="343" name="楕円 342"/>
        <xdr:cNvSpPr/>
      </xdr:nvSpPr>
      <xdr:spPr>
        <a:xfrm>
          <a:off x="1123188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169545</xdr:rowOff>
    </xdr:from>
    <xdr:to>
      <xdr:col>71</xdr:col>
      <xdr:colOff>177800</xdr:colOff>
      <xdr:row>37</xdr:row>
      <xdr:rowOff>110490</xdr:rowOff>
    </xdr:to>
    <xdr:cxnSp macro="">
      <xdr:nvCxnSpPr>
        <xdr:cNvPr id="344" name="直線コネクタ 343"/>
        <xdr:cNvCxnSpPr/>
      </xdr:nvCxnSpPr>
      <xdr:spPr>
        <a:xfrm flipV="1">
          <a:off x="11282680" y="6036945"/>
          <a:ext cx="78994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13352</xdr:rowOff>
    </xdr:from>
    <xdr:ext cx="405111" cy="259045"/>
    <xdr:sp macro="" textlink="">
      <xdr:nvSpPr>
        <xdr:cNvPr id="345" name="n_1aveValue【一般廃棄物処理施設】&#10;有形固定資産減価償却率"/>
        <xdr:cNvSpPr txBox="1"/>
      </xdr:nvSpPr>
      <xdr:spPr>
        <a:xfrm>
          <a:off x="13437244"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64787</xdr:rowOff>
    </xdr:from>
    <xdr:ext cx="405111" cy="259045"/>
    <xdr:sp macro="" textlink="">
      <xdr:nvSpPr>
        <xdr:cNvPr id="346" name="n_2aveValue【一般廃棄物処理施設】&#10;有形固定資産減価償却率"/>
        <xdr:cNvSpPr txBox="1"/>
      </xdr:nvSpPr>
      <xdr:spPr>
        <a:xfrm>
          <a:off x="126752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347" name="n_3aveValue【一般廃棄物処理施設】&#10;有形固定資産減価償却率"/>
        <xdr:cNvSpPr txBox="1"/>
      </xdr:nvSpPr>
      <xdr:spPr>
        <a:xfrm>
          <a:off x="1190054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5732</xdr:rowOff>
    </xdr:from>
    <xdr:ext cx="405111" cy="259045"/>
    <xdr:sp macro="" textlink="">
      <xdr:nvSpPr>
        <xdr:cNvPr id="348" name="n_4aveValue【一般廃棄物処理施設】&#10;有形固定資産減価償却率"/>
        <xdr:cNvSpPr txBox="1"/>
      </xdr:nvSpPr>
      <xdr:spPr>
        <a:xfrm>
          <a:off x="11102984" y="637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107332</xdr:rowOff>
    </xdr:from>
    <xdr:ext cx="405111" cy="259045"/>
    <xdr:sp macro="" textlink="">
      <xdr:nvSpPr>
        <xdr:cNvPr id="349" name="n_1mainValue【一般廃棄物処理施設】&#10;有形固定資産減価償却率"/>
        <xdr:cNvSpPr txBox="1"/>
      </xdr:nvSpPr>
      <xdr:spPr>
        <a:xfrm>
          <a:off x="13437244" y="580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61612</xdr:rowOff>
    </xdr:from>
    <xdr:ext cx="405111" cy="259045"/>
    <xdr:sp macro="" textlink="">
      <xdr:nvSpPr>
        <xdr:cNvPr id="350" name="n_2mainValue【一般廃棄物処理施設】&#10;有形固定資産減価償却率"/>
        <xdr:cNvSpPr txBox="1"/>
      </xdr:nvSpPr>
      <xdr:spPr>
        <a:xfrm>
          <a:off x="12675244" y="57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65422</xdr:rowOff>
    </xdr:from>
    <xdr:ext cx="405111" cy="259045"/>
    <xdr:sp macro="" textlink="">
      <xdr:nvSpPr>
        <xdr:cNvPr id="351" name="n_3mainValue【一般廃棄物処理施設】&#10;有形固定資産減価償却率"/>
        <xdr:cNvSpPr txBox="1"/>
      </xdr:nvSpPr>
      <xdr:spPr>
        <a:xfrm>
          <a:off x="11900544" y="576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352" name="n_4mainValue【一般廃棄物処理施設】&#10;有形固定資産減価償却率"/>
        <xdr:cNvSpPr txBox="1"/>
      </xdr:nvSpPr>
      <xdr:spPr>
        <a:xfrm>
          <a:off x="1110298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3" name="直線コネクタ 362"/>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4" name="テキスト ボックス 363"/>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5" name="直線コネクタ 364"/>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6" name="テキスト ボックス 365"/>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7" name="直線コネクタ 366"/>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8" name="テキスト ボックス 367"/>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9" name="直線コネクタ 368"/>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0" name="テキスト ボックス 369"/>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1" name="直線コネクタ 370"/>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2" name="テキスト ボックス 371"/>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4" name="テキスト ボックス 373"/>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150293</xdr:rowOff>
    </xdr:from>
    <xdr:to>
      <xdr:col>116</xdr:col>
      <xdr:colOff>62864</xdr:colOff>
      <xdr:row>42</xdr:row>
      <xdr:rowOff>27897</xdr:rowOff>
    </xdr:to>
    <xdr:cxnSp macro="">
      <xdr:nvCxnSpPr>
        <xdr:cNvPr id="376" name="直線コネクタ 375"/>
        <xdr:cNvCxnSpPr/>
      </xdr:nvCxnSpPr>
      <xdr:spPr>
        <a:xfrm flipV="1">
          <a:off x="19509104" y="5850053"/>
          <a:ext cx="0" cy="121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31724</xdr:rowOff>
    </xdr:from>
    <xdr:ext cx="469744" cy="259045"/>
    <xdr:sp macro="" textlink="">
      <xdr:nvSpPr>
        <xdr:cNvPr id="377" name="【一般廃棄物処理施設】&#10;一人当たり有形固定資産（償却資産）額最小値テキスト"/>
        <xdr:cNvSpPr txBox="1"/>
      </xdr:nvSpPr>
      <xdr:spPr>
        <a:xfrm>
          <a:off x="19547840" y="707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27897</xdr:rowOff>
    </xdr:from>
    <xdr:to>
      <xdr:col>116</xdr:col>
      <xdr:colOff>152400</xdr:colOff>
      <xdr:row>42</xdr:row>
      <xdr:rowOff>27897</xdr:rowOff>
    </xdr:to>
    <xdr:cxnSp macro="">
      <xdr:nvCxnSpPr>
        <xdr:cNvPr id="378" name="直線コネクタ 377"/>
        <xdr:cNvCxnSpPr/>
      </xdr:nvCxnSpPr>
      <xdr:spPr>
        <a:xfrm>
          <a:off x="19443700" y="70687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96970</xdr:rowOff>
    </xdr:from>
    <xdr:ext cx="599010" cy="259045"/>
    <xdr:sp macro="" textlink="">
      <xdr:nvSpPr>
        <xdr:cNvPr id="379" name="【一般廃棄物処理施設】&#10;一人当たり有形固定資産（償却資産）額最大値テキスト"/>
        <xdr:cNvSpPr txBox="1"/>
      </xdr:nvSpPr>
      <xdr:spPr>
        <a:xfrm>
          <a:off x="19547840" y="562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150293</xdr:rowOff>
    </xdr:from>
    <xdr:to>
      <xdr:col>116</xdr:col>
      <xdr:colOff>152400</xdr:colOff>
      <xdr:row>34</xdr:row>
      <xdr:rowOff>150293</xdr:rowOff>
    </xdr:to>
    <xdr:cxnSp macro="">
      <xdr:nvCxnSpPr>
        <xdr:cNvPr id="380" name="直線コネクタ 379"/>
        <xdr:cNvCxnSpPr/>
      </xdr:nvCxnSpPr>
      <xdr:spPr>
        <a:xfrm>
          <a:off x="19443700" y="58500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151902</xdr:rowOff>
    </xdr:from>
    <xdr:ext cx="599010" cy="259045"/>
    <xdr:sp macro="" textlink="">
      <xdr:nvSpPr>
        <xdr:cNvPr id="381" name="【一般廃棄物処理施設】&#10;一人当たり有形固定資産（償却資産）額平均値テキスト"/>
        <xdr:cNvSpPr txBox="1"/>
      </xdr:nvSpPr>
      <xdr:spPr>
        <a:xfrm>
          <a:off x="19547840" y="63545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129025</xdr:rowOff>
    </xdr:from>
    <xdr:to>
      <xdr:col>116</xdr:col>
      <xdr:colOff>114300</xdr:colOff>
      <xdr:row>39</xdr:row>
      <xdr:rowOff>59175</xdr:rowOff>
    </xdr:to>
    <xdr:sp macro="" textlink="">
      <xdr:nvSpPr>
        <xdr:cNvPr id="382" name="フローチャート: 判断 381"/>
        <xdr:cNvSpPr/>
      </xdr:nvSpPr>
      <xdr:spPr>
        <a:xfrm>
          <a:off x="19458940" y="6499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157409</xdr:rowOff>
    </xdr:from>
    <xdr:to>
      <xdr:col>112</xdr:col>
      <xdr:colOff>38100</xdr:colOff>
      <xdr:row>39</xdr:row>
      <xdr:rowOff>87559</xdr:rowOff>
    </xdr:to>
    <xdr:sp macro="" textlink="">
      <xdr:nvSpPr>
        <xdr:cNvPr id="383" name="フローチャート: 判断 382"/>
        <xdr:cNvSpPr/>
      </xdr:nvSpPr>
      <xdr:spPr>
        <a:xfrm>
          <a:off x="18735040" y="65277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31538</xdr:rowOff>
    </xdr:from>
    <xdr:to>
      <xdr:col>107</xdr:col>
      <xdr:colOff>101600</xdr:colOff>
      <xdr:row>39</xdr:row>
      <xdr:rowOff>133138</xdr:rowOff>
    </xdr:to>
    <xdr:sp macro="" textlink="">
      <xdr:nvSpPr>
        <xdr:cNvPr id="384" name="フローチャート: 判断 383"/>
        <xdr:cNvSpPr/>
      </xdr:nvSpPr>
      <xdr:spPr>
        <a:xfrm>
          <a:off x="17937480" y="656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39447</xdr:rowOff>
    </xdr:from>
    <xdr:to>
      <xdr:col>102</xdr:col>
      <xdr:colOff>165100</xdr:colOff>
      <xdr:row>39</xdr:row>
      <xdr:rowOff>141047</xdr:rowOff>
    </xdr:to>
    <xdr:sp macro="" textlink="">
      <xdr:nvSpPr>
        <xdr:cNvPr id="385" name="フローチャート: 判断 384"/>
        <xdr:cNvSpPr/>
      </xdr:nvSpPr>
      <xdr:spPr>
        <a:xfrm>
          <a:off x="17162780" y="657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63797</xdr:rowOff>
    </xdr:from>
    <xdr:to>
      <xdr:col>98</xdr:col>
      <xdr:colOff>38100</xdr:colOff>
      <xdr:row>39</xdr:row>
      <xdr:rowOff>165397</xdr:rowOff>
    </xdr:to>
    <xdr:sp macro="" textlink="">
      <xdr:nvSpPr>
        <xdr:cNvPr id="386" name="フローチャート: 判断 385"/>
        <xdr:cNvSpPr/>
      </xdr:nvSpPr>
      <xdr:spPr>
        <a:xfrm>
          <a:off x="16388080" y="66017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24794</xdr:rowOff>
    </xdr:from>
    <xdr:to>
      <xdr:col>116</xdr:col>
      <xdr:colOff>114300</xdr:colOff>
      <xdr:row>41</xdr:row>
      <xdr:rowOff>126394</xdr:rowOff>
    </xdr:to>
    <xdr:sp macro="" textlink="">
      <xdr:nvSpPr>
        <xdr:cNvPr id="392" name="楕円 391"/>
        <xdr:cNvSpPr/>
      </xdr:nvSpPr>
      <xdr:spPr>
        <a:xfrm>
          <a:off x="19458940" y="689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111171</xdr:rowOff>
    </xdr:from>
    <xdr:ext cx="534377" cy="259045"/>
    <xdr:sp macro="" textlink="">
      <xdr:nvSpPr>
        <xdr:cNvPr id="393" name="【一般廃棄物処理施設】&#10;一人当たり有形固定資産（償却資産）額該当値テキスト"/>
        <xdr:cNvSpPr txBox="1"/>
      </xdr:nvSpPr>
      <xdr:spPr>
        <a:xfrm>
          <a:off x="19547840" y="681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39295</xdr:rowOff>
    </xdr:from>
    <xdr:to>
      <xdr:col>112</xdr:col>
      <xdr:colOff>38100</xdr:colOff>
      <xdr:row>41</xdr:row>
      <xdr:rowOff>140895</xdr:rowOff>
    </xdr:to>
    <xdr:sp macro="" textlink="">
      <xdr:nvSpPr>
        <xdr:cNvPr id="394" name="楕円 393"/>
        <xdr:cNvSpPr/>
      </xdr:nvSpPr>
      <xdr:spPr>
        <a:xfrm>
          <a:off x="18735040" y="69125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75594</xdr:rowOff>
    </xdr:from>
    <xdr:to>
      <xdr:col>116</xdr:col>
      <xdr:colOff>63500</xdr:colOff>
      <xdr:row>41</xdr:row>
      <xdr:rowOff>90095</xdr:rowOff>
    </xdr:to>
    <xdr:cxnSp macro="">
      <xdr:nvCxnSpPr>
        <xdr:cNvPr id="395" name="直線コネクタ 394"/>
        <xdr:cNvCxnSpPr/>
      </xdr:nvCxnSpPr>
      <xdr:spPr>
        <a:xfrm flipV="1">
          <a:off x="18778220" y="6948834"/>
          <a:ext cx="731520" cy="1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34895</xdr:rowOff>
    </xdr:from>
    <xdr:to>
      <xdr:col>107</xdr:col>
      <xdr:colOff>101600</xdr:colOff>
      <xdr:row>41</xdr:row>
      <xdr:rowOff>136495</xdr:rowOff>
    </xdr:to>
    <xdr:sp macro="" textlink="">
      <xdr:nvSpPr>
        <xdr:cNvPr id="396" name="楕円 395"/>
        <xdr:cNvSpPr/>
      </xdr:nvSpPr>
      <xdr:spPr>
        <a:xfrm>
          <a:off x="17937480" y="690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85695</xdr:rowOff>
    </xdr:from>
    <xdr:to>
      <xdr:col>111</xdr:col>
      <xdr:colOff>177800</xdr:colOff>
      <xdr:row>41</xdr:row>
      <xdr:rowOff>90095</xdr:rowOff>
    </xdr:to>
    <xdr:cxnSp macro="">
      <xdr:nvCxnSpPr>
        <xdr:cNvPr id="397" name="直線コネクタ 396"/>
        <xdr:cNvCxnSpPr/>
      </xdr:nvCxnSpPr>
      <xdr:spPr>
        <a:xfrm>
          <a:off x="17988280" y="6958935"/>
          <a:ext cx="78994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20618</xdr:rowOff>
    </xdr:from>
    <xdr:to>
      <xdr:col>102</xdr:col>
      <xdr:colOff>165100</xdr:colOff>
      <xdr:row>41</xdr:row>
      <xdr:rowOff>122218</xdr:rowOff>
    </xdr:to>
    <xdr:sp macro="" textlink="">
      <xdr:nvSpPr>
        <xdr:cNvPr id="398" name="楕円 397"/>
        <xdr:cNvSpPr/>
      </xdr:nvSpPr>
      <xdr:spPr>
        <a:xfrm>
          <a:off x="17162780" y="689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71418</xdr:rowOff>
    </xdr:from>
    <xdr:to>
      <xdr:col>107</xdr:col>
      <xdr:colOff>50800</xdr:colOff>
      <xdr:row>41</xdr:row>
      <xdr:rowOff>85695</xdr:rowOff>
    </xdr:to>
    <xdr:cxnSp macro="">
      <xdr:nvCxnSpPr>
        <xdr:cNvPr id="399" name="直線コネクタ 398"/>
        <xdr:cNvCxnSpPr/>
      </xdr:nvCxnSpPr>
      <xdr:spPr>
        <a:xfrm>
          <a:off x="17213580" y="6944658"/>
          <a:ext cx="774700" cy="1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72792</xdr:rowOff>
    </xdr:from>
    <xdr:to>
      <xdr:col>98</xdr:col>
      <xdr:colOff>38100</xdr:colOff>
      <xdr:row>42</xdr:row>
      <xdr:rowOff>2942</xdr:rowOff>
    </xdr:to>
    <xdr:sp macro="" textlink="">
      <xdr:nvSpPr>
        <xdr:cNvPr id="400" name="楕円 399"/>
        <xdr:cNvSpPr/>
      </xdr:nvSpPr>
      <xdr:spPr>
        <a:xfrm>
          <a:off x="16388080" y="69460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71418</xdr:rowOff>
    </xdr:from>
    <xdr:to>
      <xdr:col>102</xdr:col>
      <xdr:colOff>114300</xdr:colOff>
      <xdr:row>41</xdr:row>
      <xdr:rowOff>123592</xdr:rowOff>
    </xdr:to>
    <xdr:cxnSp macro="">
      <xdr:nvCxnSpPr>
        <xdr:cNvPr id="401" name="直線コネクタ 400"/>
        <xdr:cNvCxnSpPr/>
      </xdr:nvCxnSpPr>
      <xdr:spPr>
        <a:xfrm flipV="1">
          <a:off x="16431260" y="6944658"/>
          <a:ext cx="782320" cy="5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104086</xdr:rowOff>
    </xdr:from>
    <xdr:ext cx="599010" cy="259045"/>
    <xdr:sp macro="" textlink="">
      <xdr:nvSpPr>
        <xdr:cNvPr id="402" name="n_1aveValue【一般廃棄物処理施設】&#10;一人当たり有形固定資産（償却資産）額"/>
        <xdr:cNvSpPr txBox="1"/>
      </xdr:nvSpPr>
      <xdr:spPr>
        <a:xfrm>
          <a:off x="18496495" y="630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149665</xdr:rowOff>
    </xdr:from>
    <xdr:ext cx="599010" cy="259045"/>
    <xdr:sp macro="" textlink="">
      <xdr:nvSpPr>
        <xdr:cNvPr id="403" name="n_2aveValue【一般廃棄物処理施設】&#10;一人当たり有形固定資産（償却資産）額"/>
        <xdr:cNvSpPr txBox="1"/>
      </xdr:nvSpPr>
      <xdr:spPr>
        <a:xfrm>
          <a:off x="17734495" y="635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157574</xdr:rowOff>
    </xdr:from>
    <xdr:ext cx="599010" cy="259045"/>
    <xdr:sp macro="" textlink="">
      <xdr:nvSpPr>
        <xdr:cNvPr id="404" name="n_3aveValue【一般廃棄物処理施設】&#10;一人当たり有形固定資産（償却資産）額"/>
        <xdr:cNvSpPr txBox="1"/>
      </xdr:nvSpPr>
      <xdr:spPr>
        <a:xfrm>
          <a:off x="16936935" y="636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10474</xdr:rowOff>
    </xdr:from>
    <xdr:ext cx="599010" cy="259045"/>
    <xdr:sp macro="" textlink="">
      <xdr:nvSpPr>
        <xdr:cNvPr id="405" name="n_4aveValue【一般廃棄物処理施設】&#10;一人当たり有形固定資産（償却資産）額"/>
        <xdr:cNvSpPr txBox="1"/>
      </xdr:nvSpPr>
      <xdr:spPr>
        <a:xfrm>
          <a:off x="16162235" y="638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132022</xdr:rowOff>
    </xdr:from>
    <xdr:ext cx="534377" cy="259045"/>
    <xdr:sp macro="" textlink="">
      <xdr:nvSpPr>
        <xdr:cNvPr id="406" name="n_1mainValue【一般廃棄物処理施設】&#10;一人当たり有形固定資産（償却資産）額"/>
        <xdr:cNvSpPr txBox="1"/>
      </xdr:nvSpPr>
      <xdr:spPr>
        <a:xfrm>
          <a:off x="18528811" y="700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127622</xdr:rowOff>
    </xdr:from>
    <xdr:ext cx="534377" cy="259045"/>
    <xdr:sp macro="" textlink="">
      <xdr:nvSpPr>
        <xdr:cNvPr id="407" name="n_2mainValue【一般廃棄物処理施設】&#10;一人当たり有形固定資産（償却資産）額"/>
        <xdr:cNvSpPr txBox="1"/>
      </xdr:nvSpPr>
      <xdr:spPr>
        <a:xfrm>
          <a:off x="17766811" y="700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113345</xdr:rowOff>
    </xdr:from>
    <xdr:ext cx="534377" cy="259045"/>
    <xdr:sp macro="" textlink="">
      <xdr:nvSpPr>
        <xdr:cNvPr id="408" name="n_3mainValue【一般廃棄物処理施設】&#10;一人当たり有形固定資産（償却資産）額"/>
        <xdr:cNvSpPr txBox="1"/>
      </xdr:nvSpPr>
      <xdr:spPr>
        <a:xfrm>
          <a:off x="16969251" y="698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165519</xdr:rowOff>
    </xdr:from>
    <xdr:ext cx="534377" cy="259045"/>
    <xdr:sp macro="" textlink="">
      <xdr:nvSpPr>
        <xdr:cNvPr id="409" name="n_4mainValue【一般廃棄物処理施設】&#10;一人当たり有形固定資産（償却資産）額"/>
        <xdr:cNvSpPr txBox="1"/>
      </xdr:nvSpPr>
      <xdr:spPr>
        <a:xfrm>
          <a:off x="16194551" y="703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1" name="直線コネクタ 420"/>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2" name="テキスト ボックス 421"/>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3" name="直線コネクタ 422"/>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4" name="テキスト ボックス 423"/>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5" name="直線コネクタ 424"/>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6" name="テキスト ボックス 425"/>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7" name="直線コネクタ 426"/>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8" name="テキスト ボックス 427"/>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9" name="直線コネクタ 428"/>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0" name="テキスト ボックス 429"/>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2" name="テキスト ボックス 431"/>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64</xdr:row>
      <xdr:rowOff>76200</xdr:rowOff>
    </xdr:to>
    <xdr:cxnSp macro="">
      <xdr:nvCxnSpPr>
        <xdr:cNvPr id="434" name="直線コネクタ 433"/>
        <xdr:cNvCxnSpPr/>
      </xdr:nvCxnSpPr>
      <xdr:spPr>
        <a:xfrm flipV="1">
          <a:off x="14375764" y="927735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35" name="【保健センター・保健所】&#10;有形固定資産減価償却率最小値テキスト"/>
        <xdr:cNvSpPr txBox="1"/>
      </xdr:nvSpPr>
      <xdr:spPr>
        <a:xfrm>
          <a:off x="144145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36" name="直線コネクタ 435"/>
        <xdr:cNvCxnSpPr/>
      </xdr:nvCxnSpPr>
      <xdr:spPr>
        <a:xfrm>
          <a:off x="1428750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437" name="【保健センター・保健所】&#10;有形固定資産減価償却率最大値テキスト"/>
        <xdr:cNvSpPr txBox="1"/>
      </xdr:nvSpPr>
      <xdr:spPr>
        <a:xfrm>
          <a:off x="14414500" y="905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438" name="直線コネクタ 437"/>
        <xdr:cNvCxnSpPr/>
      </xdr:nvCxnSpPr>
      <xdr:spPr>
        <a:xfrm>
          <a:off x="14287500" y="9277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84472</xdr:rowOff>
    </xdr:from>
    <xdr:ext cx="405111" cy="259045"/>
    <xdr:sp macro="" textlink="">
      <xdr:nvSpPr>
        <xdr:cNvPr id="439" name="【保健センター・保健所】&#10;有形固定資産減価償却率平均値テキスト"/>
        <xdr:cNvSpPr txBox="1"/>
      </xdr:nvSpPr>
      <xdr:spPr>
        <a:xfrm>
          <a:off x="14414500" y="9807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61595</xdr:rowOff>
    </xdr:from>
    <xdr:to>
      <xdr:col>85</xdr:col>
      <xdr:colOff>177800</xdr:colOff>
      <xdr:row>59</xdr:row>
      <xdr:rowOff>163195</xdr:rowOff>
    </xdr:to>
    <xdr:sp macro="" textlink="">
      <xdr:nvSpPr>
        <xdr:cNvPr id="440" name="フローチャート: 判断 439"/>
        <xdr:cNvSpPr/>
      </xdr:nvSpPr>
      <xdr:spPr>
        <a:xfrm>
          <a:off x="14325600" y="995235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xdr:rowOff>
    </xdr:from>
    <xdr:to>
      <xdr:col>81</xdr:col>
      <xdr:colOff>101600</xdr:colOff>
      <xdr:row>59</xdr:row>
      <xdr:rowOff>115570</xdr:rowOff>
    </xdr:to>
    <xdr:sp macro="" textlink="">
      <xdr:nvSpPr>
        <xdr:cNvPr id="441" name="フローチャート: 判断 440"/>
        <xdr:cNvSpPr/>
      </xdr:nvSpPr>
      <xdr:spPr>
        <a:xfrm>
          <a:off x="1357884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19685</xdr:rowOff>
    </xdr:from>
    <xdr:to>
      <xdr:col>76</xdr:col>
      <xdr:colOff>165100</xdr:colOff>
      <xdr:row>59</xdr:row>
      <xdr:rowOff>121285</xdr:rowOff>
    </xdr:to>
    <xdr:sp macro="" textlink="">
      <xdr:nvSpPr>
        <xdr:cNvPr id="442" name="フローチャート: 判断 441"/>
        <xdr:cNvSpPr/>
      </xdr:nvSpPr>
      <xdr:spPr>
        <a:xfrm>
          <a:off x="12804140" y="991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130175</xdr:rowOff>
    </xdr:from>
    <xdr:to>
      <xdr:col>72</xdr:col>
      <xdr:colOff>38100</xdr:colOff>
      <xdr:row>59</xdr:row>
      <xdr:rowOff>60325</xdr:rowOff>
    </xdr:to>
    <xdr:sp macro="" textlink="">
      <xdr:nvSpPr>
        <xdr:cNvPr id="443" name="フローチャート: 判断 442"/>
        <xdr:cNvSpPr/>
      </xdr:nvSpPr>
      <xdr:spPr>
        <a:xfrm>
          <a:off x="12029440" y="98532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88265</xdr:rowOff>
    </xdr:from>
    <xdr:to>
      <xdr:col>67</xdr:col>
      <xdr:colOff>101600</xdr:colOff>
      <xdr:row>59</xdr:row>
      <xdr:rowOff>18415</xdr:rowOff>
    </xdr:to>
    <xdr:sp macro="" textlink="">
      <xdr:nvSpPr>
        <xdr:cNvPr id="444" name="フローチャート: 判断 443"/>
        <xdr:cNvSpPr/>
      </xdr:nvSpPr>
      <xdr:spPr>
        <a:xfrm>
          <a:off x="11231880" y="9811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73025</xdr:rowOff>
    </xdr:from>
    <xdr:to>
      <xdr:col>85</xdr:col>
      <xdr:colOff>177800</xdr:colOff>
      <xdr:row>62</xdr:row>
      <xdr:rowOff>3175</xdr:rowOff>
    </xdr:to>
    <xdr:sp macro="" textlink="">
      <xdr:nvSpPr>
        <xdr:cNvPr id="450" name="楕円 449"/>
        <xdr:cNvSpPr/>
      </xdr:nvSpPr>
      <xdr:spPr>
        <a:xfrm>
          <a:off x="14325600" y="1029906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51452</xdr:rowOff>
    </xdr:from>
    <xdr:ext cx="405111" cy="259045"/>
    <xdr:sp macro="" textlink="">
      <xdr:nvSpPr>
        <xdr:cNvPr id="451" name="【保健センター・保健所】&#10;有形固定資産減価償却率該当値テキスト"/>
        <xdr:cNvSpPr txBox="1"/>
      </xdr:nvSpPr>
      <xdr:spPr>
        <a:xfrm>
          <a:off x="14414500"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59690</xdr:rowOff>
    </xdr:from>
    <xdr:to>
      <xdr:col>81</xdr:col>
      <xdr:colOff>101600</xdr:colOff>
      <xdr:row>61</xdr:row>
      <xdr:rowOff>161290</xdr:rowOff>
    </xdr:to>
    <xdr:sp macro="" textlink="">
      <xdr:nvSpPr>
        <xdr:cNvPr id="452" name="楕円 451"/>
        <xdr:cNvSpPr/>
      </xdr:nvSpPr>
      <xdr:spPr>
        <a:xfrm>
          <a:off x="1357884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110490</xdr:rowOff>
    </xdr:from>
    <xdr:to>
      <xdr:col>85</xdr:col>
      <xdr:colOff>127000</xdr:colOff>
      <xdr:row>61</xdr:row>
      <xdr:rowOff>123825</xdr:rowOff>
    </xdr:to>
    <xdr:cxnSp macro="">
      <xdr:nvCxnSpPr>
        <xdr:cNvPr id="453" name="直線コネクタ 452"/>
        <xdr:cNvCxnSpPr/>
      </xdr:nvCxnSpPr>
      <xdr:spPr>
        <a:xfrm>
          <a:off x="13629640" y="10336530"/>
          <a:ext cx="74676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10160</xdr:rowOff>
    </xdr:from>
    <xdr:to>
      <xdr:col>76</xdr:col>
      <xdr:colOff>165100</xdr:colOff>
      <xdr:row>61</xdr:row>
      <xdr:rowOff>111760</xdr:rowOff>
    </xdr:to>
    <xdr:sp macro="" textlink="">
      <xdr:nvSpPr>
        <xdr:cNvPr id="454" name="楕円 453"/>
        <xdr:cNvSpPr/>
      </xdr:nvSpPr>
      <xdr:spPr>
        <a:xfrm>
          <a:off x="1280414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60960</xdr:rowOff>
    </xdr:from>
    <xdr:to>
      <xdr:col>81</xdr:col>
      <xdr:colOff>50800</xdr:colOff>
      <xdr:row>61</xdr:row>
      <xdr:rowOff>110490</xdr:rowOff>
    </xdr:to>
    <xdr:cxnSp macro="">
      <xdr:nvCxnSpPr>
        <xdr:cNvPr id="455" name="直線コネクタ 454"/>
        <xdr:cNvCxnSpPr/>
      </xdr:nvCxnSpPr>
      <xdr:spPr>
        <a:xfrm>
          <a:off x="12854940" y="10287000"/>
          <a:ext cx="7747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162560</xdr:rowOff>
    </xdr:from>
    <xdr:to>
      <xdr:col>72</xdr:col>
      <xdr:colOff>38100</xdr:colOff>
      <xdr:row>61</xdr:row>
      <xdr:rowOff>92710</xdr:rowOff>
    </xdr:to>
    <xdr:sp macro="" textlink="">
      <xdr:nvSpPr>
        <xdr:cNvPr id="456" name="楕円 455"/>
        <xdr:cNvSpPr/>
      </xdr:nvSpPr>
      <xdr:spPr>
        <a:xfrm>
          <a:off x="12029440" y="102209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41910</xdr:rowOff>
    </xdr:from>
    <xdr:to>
      <xdr:col>76</xdr:col>
      <xdr:colOff>114300</xdr:colOff>
      <xdr:row>61</xdr:row>
      <xdr:rowOff>60960</xdr:rowOff>
    </xdr:to>
    <xdr:cxnSp macro="">
      <xdr:nvCxnSpPr>
        <xdr:cNvPr id="457" name="直線コネクタ 456"/>
        <xdr:cNvCxnSpPr/>
      </xdr:nvCxnSpPr>
      <xdr:spPr>
        <a:xfrm>
          <a:off x="12072620" y="10267950"/>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133985</xdr:rowOff>
    </xdr:from>
    <xdr:to>
      <xdr:col>67</xdr:col>
      <xdr:colOff>101600</xdr:colOff>
      <xdr:row>61</xdr:row>
      <xdr:rowOff>64135</xdr:rowOff>
    </xdr:to>
    <xdr:sp macro="" textlink="">
      <xdr:nvSpPr>
        <xdr:cNvPr id="458" name="楕円 457"/>
        <xdr:cNvSpPr/>
      </xdr:nvSpPr>
      <xdr:spPr>
        <a:xfrm>
          <a:off x="11231880" y="101923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13335</xdr:rowOff>
    </xdr:from>
    <xdr:to>
      <xdr:col>71</xdr:col>
      <xdr:colOff>177800</xdr:colOff>
      <xdr:row>61</xdr:row>
      <xdr:rowOff>41910</xdr:rowOff>
    </xdr:to>
    <xdr:cxnSp macro="">
      <xdr:nvCxnSpPr>
        <xdr:cNvPr id="459" name="直線コネクタ 458"/>
        <xdr:cNvCxnSpPr/>
      </xdr:nvCxnSpPr>
      <xdr:spPr>
        <a:xfrm>
          <a:off x="11282680" y="10239375"/>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132097</xdr:rowOff>
    </xdr:from>
    <xdr:ext cx="405111" cy="259045"/>
    <xdr:sp macro="" textlink="">
      <xdr:nvSpPr>
        <xdr:cNvPr id="460" name="n_1aveValue【保健センター・保健所】&#10;有形固定資産減価償却率"/>
        <xdr:cNvSpPr txBox="1"/>
      </xdr:nvSpPr>
      <xdr:spPr>
        <a:xfrm>
          <a:off x="134372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137812</xdr:rowOff>
    </xdr:from>
    <xdr:ext cx="405111" cy="259045"/>
    <xdr:sp macro="" textlink="">
      <xdr:nvSpPr>
        <xdr:cNvPr id="461" name="n_2aveValue【保健センター・保健所】&#10;有形固定資産減価償却率"/>
        <xdr:cNvSpPr txBox="1"/>
      </xdr:nvSpPr>
      <xdr:spPr>
        <a:xfrm>
          <a:off x="1267524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76852</xdr:rowOff>
    </xdr:from>
    <xdr:ext cx="405111" cy="259045"/>
    <xdr:sp macro="" textlink="">
      <xdr:nvSpPr>
        <xdr:cNvPr id="462" name="n_3aveValue【保健センター・保健所】&#10;有形固定資産減価償却率"/>
        <xdr:cNvSpPr txBox="1"/>
      </xdr:nvSpPr>
      <xdr:spPr>
        <a:xfrm>
          <a:off x="119005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34942</xdr:rowOff>
    </xdr:from>
    <xdr:ext cx="405111" cy="259045"/>
    <xdr:sp macro="" textlink="">
      <xdr:nvSpPr>
        <xdr:cNvPr id="463" name="n_4aveValue【保健センター・保健所】&#10;有形固定資産減価償却率"/>
        <xdr:cNvSpPr txBox="1"/>
      </xdr:nvSpPr>
      <xdr:spPr>
        <a:xfrm>
          <a:off x="11102984" y="959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152417</xdr:rowOff>
    </xdr:from>
    <xdr:ext cx="405111" cy="259045"/>
    <xdr:sp macro="" textlink="">
      <xdr:nvSpPr>
        <xdr:cNvPr id="464" name="n_1mainValue【保健センター・保健所】&#10;有形固定資産減価償却率"/>
        <xdr:cNvSpPr txBox="1"/>
      </xdr:nvSpPr>
      <xdr:spPr>
        <a:xfrm>
          <a:off x="134372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102887</xdr:rowOff>
    </xdr:from>
    <xdr:ext cx="405111" cy="259045"/>
    <xdr:sp macro="" textlink="">
      <xdr:nvSpPr>
        <xdr:cNvPr id="465" name="n_2mainValue【保健センター・保健所】&#10;有形固定資産減価償却率"/>
        <xdr:cNvSpPr txBox="1"/>
      </xdr:nvSpPr>
      <xdr:spPr>
        <a:xfrm>
          <a:off x="126752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83837</xdr:rowOff>
    </xdr:from>
    <xdr:ext cx="405111" cy="259045"/>
    <xdr:sp macro="" textlink="">
      <xdr:nvSpPr>
        <xdr:cNvPr id="466" name="n_3mainValue【保健センター・保健所】&#10;有形固定資産減価償却率"/>
        <xdr:cNvSpPr txBox="1"/>
      </xdr:nvSpPr>
      <xdr:spPr>
        <a:xfrm>
          <a:off x="119005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55262</xdr:rowOff>
    </xdr:from>
    <xdr:ext cx="405111" cy="259045"/>
    <xdr:sp macro="" textlink="">
      <xdr:nvSpPr>
        <xdr:cNvPr id="467" name="n_4mainValue【保健センター・保健所】&#10;有形固定資産減価償却率"/>
        <xdr:cNvSpPr txBox="1"/>
      </xdr:nvSpPr>
      <xdr:spPr>
        <a:xfrm>
          <a:off x="1110298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8" name="直線コネクタ 477"/>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9" name="テキスト ボックス 478"/>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0" name="直線コネクタ 479"/>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1" name="テキスト ボックス 480"/>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2" name="直線コネクタ 481"/>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3" name="テキスト ボックス 482"/>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4" name="直線コネクタ 483"/>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5" name="テキスト ボックス 484"/>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6" name="直線コネクタ 485"/>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7" name="テキスト ボックス 486"/>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9" name="テキスト ボックス 488"/>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34290</xdr:rowOff>
    </xdr:to>
    <xdr:cxnSp macro="">
      <xdr:nvCxnSpPr>
        <xdr:cNvPr id="491" name="直線コネクタ 490"/>
        <xdr:cNvCxnSpPr/>
      </xdr:nvCxnSpPr>
      <xdr:spPr>
        <a:xfrm flipV="1">
          <a:off x="19509104" y="95173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492" name="【保健センター・保健所】&#10;一人当たり面積最小値テキスト"/>
        <xdr:cNvSpPr txBox="1"/>
      </xdr:nvSpPr>
      <xdr:spPr>
        <a:xfrm>
          <a:off x="1954784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493" name="直線コネクタ 492"/>
        <xdr:cNvCxnSpPr/>
      </xdr:nvCxnSpPr>
      <xdr:spPr>
        <a:xfrm>
          <a:off x="19443700" y="10763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494" name="【保健センター・保健所】&#10;一人当たり面積最大値テキスト"/>
        <xdr:cNvSpPr txBox="1"/>
      </xdr:nvSpPr>
      <xdr:spPr>
        <a:xfrm>
          <a:off x="19547840" y="929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495" name="直線コネクタ 494"/>
        <xdr:cNvCxnSpPr/>
      </xdr:nvCxnSpPr>
      <xdr:spPr>
        <a:xfrm>
          <a:off x="19443700" y="9517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21607</xdr:rowOff>
    </xdr:from>
    <xdr:ext cx="469744" cy="259045"/>
    <xdr:sp macro="" textlink="">
      <xdr:nvSpPr>
        <xdr:cNvPr id="496" name="【保健センター・保健所】&#10;一人当たり面積平均値テキスト"/>
        <xdr:cNvSpPr txBox="1"/>
      </xdr:nvSpPr>
      <xdr:spPr>
        <a:xfrm>
          <a:off x="1954784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497" name="フローチャート: 判断 496"/>
        <xdr:cNvSpPr/>
      </xdr:nvSpPr>
      <xdr:spPr>
        <a:xfrm>
          <a:off x="19458940" y="10396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124460</xdr:rowOff>
    </xdr:from>
    <xdr:to>
      <xdr:col>112</xdr:col>
      <xdr:colOff>38100</xdr:colOff>
      <xdr:row>62</xdr:row>
      <xdr:rowOff>54610</xdr:rowOff>
    </xdr:to>
    <xdr:sp macro="" textlink="">
      <xdr:nvSpPr>
        <xdr:cNvPr id="498" name="フローチャート: 判断 497"/>
        <xdr:cNvSpPr/>
      </xdr:nvSpPr>
      <xdr:spPr>
        <a:xfrm>
          <a:off x="18735040" y="103505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499" name="フローチャート: 判断 498"/>
        <xdr:cNvSpPr/>
      </xdr:nvSpPr>
      <xdr:spPr>
        <a:xfrm>
          <a:off x="17937480" y="10339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113030</xdr:rowOff>
    </xdr:from>
    <xdr:to>
      <xdr:col>102</xdr:col>
      <xdr:colOff>165100</xdr:colOff>
      <xdr:row>62</xdr:row>
      <xdr:rowOff>43180</xdr:rowOff>
    </xdr:to>
    <xdr:sp macro="" textlink="">
      <xdr:nvSpPr>
        <xdr:cNvPr id="500" name="フローチャート: 判断 499"/>
        <xdr:cNvSpPr/>
      </xdr:nvSpPr>
      <xdr:spPr>
        <a:xfrm>
          <a:off x="17162780" y="10339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501" name="フローチャート: 判断 500"/>
        <xdr:cNvSpPr/>
      </xdr:nvSpPr>
      <xdr:spPr>
        <a:xfrm>
          <a:off x="16388080" y="10346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507" name="楕円 506"/>
        <xdr:cNvSpPr/>
      </xdr:nvSpPr>
      <xdr:spPr>
        <a:xfrm>
          <a:off x="1945894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156227</xdr:rowOff>
    </xdr:from>
    <xdr:ext cx="469744" cy="259045"/>
    <xdr:sp macro="" textlink="">
      <xdr:nvSpPr>
        <xdr:cNvPr id="508" name="【保健センター・保健所】&#10;一人当たり面積該当値テキスト"/>
        <xdr:cNvSpPr txBox="1"/>
      </xdr:nvSpPr>
      <xdr:spPr>
        <a:xfrm>
          <a:off x="19547840"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10160</xdr:rowOff>
    </xdr:from>
    <xdr:to>
      <xdr:col>112</xdr:col>
      <xdr:colOff>38100</xdr:colOff>
      <xdr:row>63</xdr:row>
      <xdr:rowOff>111760</xdr:rowOff>
    </xdr:to>
    <xdr:sp macro="" textlink="">
      <xdr:nvSpPr>
        <xdr:cNvPr id="509" name="楕円 508"/>
        <xdr:cNvSpPr/>
      </xdr:nvSpPr>
      <xdr:spPr>
        <a:xfrm>
          <a:off x="18735040" y="105714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60960</xdr:rowOff>
    </xdr:to>
    <xdr:cxnSp macro="">
      <xdr:nvCxnSpPr>
        <xdr:cNvPr id="510" name="直線コネクタ 509"/>
        <xdr:cNvCxnSpPr/>
      </xdr:nvCxnSpPr>
      <xdr:spPr>
        <a:xfrm flipV="1">
          <a:off x="18778220" y="10618470"/>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13970</xdr:rowOff>
    </xdr:from>
    <xdr:to>
      <xdr:col>107</xdr:col>
      <xdr:colOff>101600</xdr:colOff>
      <xdr:row>63</xdr:row>
      <xdr:rowOff>115570</xdr:rowOff>
    </xdr:to>
    <xdr:sp macro="" textlink="">
      <xdr:nvSpPr>
        <xdr:cNvPr id="511" name="楕円 510"/>
        <xdr:cNvSpPr/>
      </xdr:nvSpPr>
      <xdr:spPr>
        <a:xfrm>
          <a:off x="1793748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60960</xdr:rowOff>
    </xdr:from>
    <xdr:to>
      <xdr:col>111</xdr:col>
      <xdr:colOff>177800</xdr:colOff>
      <xdr:row>63</xdr:row>
      <xdr:rowOff>64770</xdr:rowOff>
    </xdr:to>
    <xdr:cxnSp macro="">
      <xdr:nvCxnSpPr>
        <xdr:cNvPr id="512" name="直線コネクタ 511"/>
        <xdr:cNvCxnSpPr/>
      </xdr:nvCxnSpPr>
      <xdr:spPr>
        <a:xfrm flipV="1">
          <a:off x="17988280" y="1062228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513" name="楕円 512"/>
        <xdr:cNvSpPr/>
      </xdr:nvSpPr>
      <xdr:spPr>
        <a:xfrm>
          <a:off x="1716278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64770</xdr:rowOff>
    </xdr:from>
    <xdr:to>
      <xdr:col>107</xdr:col>
      <xdr:colOff>50800</xdr:colOff>
      <xdr:row>63</xdr:row>
      <xdr:rowOff>64770</xdr:rowOff>
    </xdr:to>
    <xdr:cxnSp macro="">
      <xdr:nvCxnSpPr>
        <xdr:cNvPr id="514" name="直線コネクタ 513"/>
        <xdr:cNvCxnSpPr/>
      </xdr:nvCxnSpPr>
      <xdr:spPr>
        <a:xfrm>
          <a:off x="17213580" y="1062609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17780</xdr:rowOff>
    </xdr:from>
    <xdr:to>
      <xdr:col>98</xdr:col>
      <xdr:colOff>38100</xdr:colOff>
      <xdr:row>63</xdr:row>
      <xdr:rowOff>119380</xdr:rowOff>
    </xdr:to>
    <xdr:sp macro="" textlink="">
      <xdr:nvSpPr>
        <xdr:cNvPr id="515" name="楕円 514"/>
        <xdr:cNvSpPr/>
      </xdr:nvSpPr>
      <xdr:spPr>
        <a:xfrm>
          <a:off x="16388080" y="105791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64770</xdr:rowOff>
    </xdr:from>
    <xdr:to>
      <xdr:col>102</xdr:col>
      <xdr:colOff>114300</xdr:colOff>
      <xdr:row>63</xdr:row>
      <xdr:rowOff>68580</xdr:rowOff>
    </xdr:to>
    <xdr:cxnSp macro="">
      <xdr:nvCxnSpPr>
        <xdr:cNvPr id="516" name="直線コネクタ 515"/>
        <xdr:cNvCxnSpPr/>
      </xdr:nvCxnSpPr>
      <xdr:spPr>
        <a:xfrm flipV="1">
          <a:off x="16431260" y="1062609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71137</xdr:rowOff>
    </xdr:from>
    <xdr:ext cx="469744" cy="259045"/>
    <xdr:sp macro="" textlink="">
      <xdr:nvSpPr>
        <xdr:cNvPr id="517" name="n_1aveValue【保健センター・保健所】&#10;一人当たり面積"/>
        <xdr:cNvSpPr txBox="1"/>
      </xdr:nvSpPr>
      <xdr:spPr>
        <a:xfrm>
          <a:off x="18561127" y="1012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518" name="n_2aveValue【保健センター・保健所】&#10;一人当たり面積"/>
        <xdr:cNvSpPr txBox="1"/>
      </xdr:nvSpPr>
      <xdr:spPr>
        <a:xfrm>
          <a:off x="17776267" y="1011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59707</xdr:rowOff>
    </xdr:from>
    <xdr:ext cx="469744" cy="259045"/>
    <xdr:sp macro="" textlink="">
      <xdr:nvSpPr>
        <xdr:cNvPr id="519" name="n_3aveValue【保健センター・保健所】&#10;一人当たり面積"/>
        <xdr:cNvSpPr txBox="1"/>
      </xdr:nvSpPr>
      <xdr:spPr>
        <a:xfrm>
          <a:off x="17001567" y="1011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520" name="n_4aveValue【保健センター・保健所】&#10;一人当たり面積"/>
        <xdr:cNvSpPr txBox="1"/>
      </xdr:nvSpPr>
      <xdr:spPr>
        <a:xfrm>
          <a:off x="1622686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102887</xdr:rowOff>
    </xdr:from>
    <xdr:ext cx="469744" cy="259045"/>
    <xdr:sp macro="" textlink="">
      <xdr:nvSpPr>
        <xdr:cNvPr id="521" name="n_1mainValue【保健センター・保健所】&#10;一人当たり面積"/>
        <xdr:cNvSpPr txBox="1"/>
      </xdr:nvSpPr>
      <xdr:spPr>
        <a:xfrm>
          <a:off x="185611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106697</xdr:rowOff>
    </xdr:from>
    <xdr:ext cx="469744" cy="259045"/>
    <xdr:sp macro="" textlink="">
      <xdr:nvSpPr>
        <xdr:cNvPr id="522" name="n_2mainValue【保健センター・保健所】&#10;一人当たり面積"/>
        <xdr:cNvSpPr txBox="1"/>
      </xdr:nvSpPr>
      <xdr:spPr>
        <a:xfrm>
          <a:off x="17776267" y="1066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106697</xdr:rowOff>
    </xdr:from>
    <xdr:ext cx="469744" cy="259045"/>
    <xdr:sp macro="" textlink="">
      <xdr:nvSpPr>
        <xdr:cNvPr id="523" name="n_3mainValue【保健センター・保健所】&#10;一人当たり面積"/>
        <xdr:cNvSpPr txBox="1"/>
      </xdr:nvSpPr>
      <xdr:spPr>
        <a:xfrm>
          <a:off x="17001567" y="1066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110507</xdr:rowOff>
    </xdr:from>
    <xdr:ext cx="469744" cy="259045"/>
    <xdr:sp macro="" textlink="">
      <xdr:nvSpPr>
        <xdr:cNvPr id="524" name="n_4mainValue【保健センター・保健所】&#10;一人当たり面積"/>
        <xdr:cNvSpPr txBox="1"/>
      </xdr:nvSpPr>
      <xdr:spPr>
        <a:xfrm>
          <a:off x="1622686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5" name="テキスト ボックス 534"/>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6" name="直線コネクタ 535"/>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7" name="テキスト ボックス 536"/>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8" name="直線コネクタ 537"/>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9" name="テキスト ボックス 538"/>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0" name="直線コネクタ 539"/>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1" name="テキスト ボックス 540"/>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2" name="直線コネクタ 541"/>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3" name="テキスト ボックス 542"/>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4" name="直線コネクタ 543"/>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5" name="テキスト ボックス 544"/>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7" name="テキスト ボックス 546"/>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8"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87630</xdr:rowOff>
    </xdr:to>
    <xdr:cxnSp macro="">
      <xdr:nvCxnSpPr>
        <xdr:cNvPr id="549" name="直線コネクタ 548"/>
        <xdr:cNvCxnSpPr/>
      </xdr:nvCxnSpPr>
      <xdr:spPr>
        <a:xfrm flipV="1">
          <a:off x="14375764" y="1302258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550" name="【消防施設】&#10;有形固定資産減価償却率最小値テキスト"/>
        <xdr:cNvSpPr txBox="1"/>
      </xdr:nvSpPr>
      <xdr:spPr>
        <a:xfrm>
          <a:off x="14414500" y="1450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551" name="直線コネクタ 550"/>
        <xdr:cNvCxnSpPr/>
      </xdr:nvCxnSpPr>
      <xdr:spPr>
        <a:xfrm>
          <a:off x="14287500" y="14504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552" name="【消防施設】&#10;有形固定資産減価償却率最大値テキスト"/>
        <xdr:cNvSpPr txBox="1"/>
      </xdr:nvSpPr>
      <xdr:spPr>
        <a:xfrm>
          <a:off x="14414500" y="1280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553" name="直線コネクタ 552"/>
        <xdr:cNvCxnSpPr/>
      </xdr:nvCxnSpPr>
      <xdr:spPr>
        <a:xfrm>
          <a:off x="14287500" y="13022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89552</xdr:rowOff>
    </xdr:from>
    <xdr:ext cx="405111" cy="259045"/>
    <xdr:sp macro="" textlink="">
      <xdr:nvSpPr>
        <xdr:cNvPr id="554" name="【消防施設】&#10;有形固定資産減価償却率平均値テキスト"/>
        <xdr:cNvSpPr txBox="1"/>
      </xdr:nvSpPr>
      <xdr:spPr>
        <a:xfrm>
          <a:off x="14414500" y="13668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555" name="フローチャート: 判断 554"/>
        <xdr:cNvSpPr/>
      </xdr:nvSpPr>
      <xdr:spPr>
        <a:xfrm>
          <a:off x="14325600" y="1368996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556" name="フローチャート: 判断 555"/>
        <xdr:cNvSpPr/>
      </xdr:nvSpPr>
      <xdr:spPr>
        <a:xfrm>
          <a:off x="13578840" y="1376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132080</xdr:rowOff>
    </xdr:from>
    <xdr:to>
      <xdr:col>76</xdr:col>
      <xdr:colOff>165100</xdr:colOff>
      <xdr:row>82</xdr:row>
      <xdr:rowOff>62230</xdr:rowOff>
    </xdr:to>
    <xdr:sp macro="" textlink="">
      <xdr:nvSpPr>
        <xdr:cNvPr id="557" name="フローチャート: 判断 556"/>
        <xdr:cNvSpPr/>
      </xdr:nvSpPr>
      <xdr:spPr>
        <a:xfrm>
          <a:off x="12804140" y="137109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558" name="フローチャート: 判断 557"/>
        <xdr:cNvSpPr/>
      </xdr:nvSpPr>
      <xdr:spPr>
        <a:xfrm>
          <a:off x="12029440" y="137452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559" name="フローチャート: 判断 558"/>
        <xdr:cNvSpPr/>
      </xdr:nvSpPr>
      <xdr:spPr>
        <a:xfrm>
          <a:off x="11231880" y="136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103505</xdr:rowOff>
    </xdr:from>
    <xdr:to>
      <xdr:col>85</xdr:col>
      <xdr:colOff>177800</xdr:colOff>
      <xdr:row>81</xdr:row>
      <xdr:rowOff>33655</xdr:rowOff>
    </xdr:to>
    <xdr:sp macro="" textlink="">
      <xdr:nvSpPr>
        <xdr:cNvPr id="565" name="楕円 564"/>
        <xdr:cNvSpPr/>
      </xdr:nvSpPr>
      <xdr:spPr>
        <a:xfrm>
          <a:off x="14325600" y="1351470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126382</xdr:rowOff>
    </xdr:from>
    <xdr:ext cx="405111" cy="259045"/>
    <xdr:sp macro="" textlink="">
      <xdr:nvSpPr>
        <xdr:cNvPr id="566" name="【消防施設】&#10;有形固定資産減価償却率該当値テキスト"/>
        <xdr:cNvSpPr txBox="1"/>
      </xdr:nvSpPr>
      <xdr:spPr>
        <a:xfrm>
          <a:off x="14414500" y="133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90170</xdr:rowOff>
    </xdr:from>
    <xdr:to>
      <xdr:col>81</xdr:col>
      <xdr:colOff>101600</xdr:colOff>
      <xdr:row>82</xdr:row>
      <xdr:rowOff>20320</xdr:rowOff>
    </xdr:to>
    <xdr:sp macro="" textlink="">
      <xdr:nvSpPr>
        <xdr:cNvPr id="567" name="楕円 566"/>
        <xdr:cNvSpPr/>
      </xdr:nvSpPr>
      <xdr:spPr>
        <a:xfrm>
          <a:off x="13578840" y="13669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154305</xdr:rowOff>
    </xdr:from>
    <xdr:to>
      <xdr:col>85</xdr:col>
      <xdr:colOff>127000</xdr:colOff>
      <xdr:row>81</xdr:row>
      <xdr:rowOff>140970</xdr:rowOff>
    </xdr:to>
    <xdr:cxnSp macro="">
      <xdr:nvCxnSpPr>
        <xdr:cNvPr id="568" name="直線コネクタ 567"/>
        <xdr:cNvCxnSpPr/>
      </xdr:nvCxnSpPr>
      <xdr:spPr>
        <a:xfrm flipV="1">
          <a:off x="13629640" y="13565505"/>
          <a:ext cx="74676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84455</xdr:rowOff>
    </xdr:from>
    <xdr:to>
      <xdr:col>76</xdr:col>
      <xdr:colOff>165100</xdr:colOff>
      <xdr:row>82</xdr:row>
      <xdr:rowOff>14605</xdr:rowOff>
    </xdr:to>
    <xdr:sp macro="" textlink="">
      <xdr:nvSpPr>
        <xdr:cNvPr id="569" name="楕円 568"/>
        <xdr:cNvSpPr/>
      </xdr:nvSpPr>
      <xdr:spPr>
        <a:xfrm>
          <a:off x="12804140" y="13663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135255</xdr:rowOff>
    </xdr:from>
    <xdr:to>
      <xdr:col>81</xdr:col>
      <xdr:colOff>50800</xdr:colOff>
      <xdr:row>81</xdr:row>
      <xdr:rowOff>140970</xdr:rowOff>
    </xdr:to>
    <xdr:cxnSp macro="">
      <xdr:nvCxnSpPr>
        <xdr:cNvPr id="570" name="直線コネクタ 569"/>
        <xdr:cNvCxnSpPr/>
      </xdr:nvCxnSpPr>
      <xdr:spPr>
        <a:xfrm>
          <a:off x="12854940" y="13714095"/>
          <a:ext cx="7747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63500</xdr:rowOff>
    </xdr:from>
    <xdr:to>
      <xdr:col>72</xdr:col>
      <xdr:colOff>38100</xdr:colOff>
      <xdr:row>81</xdr:row>
      <xdr:rowOff>165100</xdr:rowOff>
    </xdr:to>
    <xdr:sp macro="" textlink="">
      <xdr:nvSpPr>
        <xdr:cNvPr id="571" name="楕円 570"/>
        <xdr:cNvSpPr/>
      </xdr:nvSpPr>
      <xdr:spPr>
        <a:xfrm>
          <a:off x="12029440" y="136423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114300</xdr:rowOff>
    </xdr:from>
    <xdr:to>
      <xdr:col>76</xdr:col>
      <xdr:colOff>114300</xdr:colOff>
      <xdr:row>81</xdr:row>
      <xdr:rowOff>135255</xdr:rowOff>
    </xdr:to>
    <xdr:cxnSp macro="">
      <xdr:nvCxnSpPr>
        <xdr:cNvPr id="572" name="直線コネクタ 571"/>
        <xdr:cNvCxnSpPr/>
      </xdr:nvCxnSpPr>
      <xdr:spPr>
        <a:xfrm>
          <a:off x="12072620" y="13693140"/>
          <a:ext cx="78232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29211</xdr:rowOff>
    </xdr:from>
    <xdr:to>
      <xdr:col>67</xdr:col>
      <xdr:colOff>101600</xdr:colOff>
      <xdr:row>81</xdr:row>
      <xdr:rowOff>130811</xdr:rowOff>
    </xdr:to>
    <xdr:sp macro="" textlink="">
      <xdr:nvSpPr>
        <xdr:cNvPr id="573" name="楕円 572"/>
        <xdr:cNvSpPr/>
      </xdr:nvSpPr>
      <xdr:spPr>
        <a:xfrm>
          <a:off x="11231880" y="1360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80011</xdr:rowOff>
    </xdr:from>
    <xdr:to>
      <xdr:col>71</xdr:col>
      <xdr:colOff>177800</xdr:colOff>
      <xdr:row>81</xdr:row>
      <xdr:rowOff>114300</xdr:rowOff>
    </xdr:to>
    <xdr:cxnSp macro="">
      <xdr:nvCxnSpPr>
        <xdr:cNvPr id="574" name="直線コネクタ 573"/>
        <xdr:cNvCxnSpPr/>
      </xdr:nvCxnSpPr>
      <xdr:spPr>
        <a:xfrm>
          <a:off x="11282680" y="13658851"/>
          <a:ext cx="78994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575" name="n_1aveValue【消防施設】&#10;有形固定資産減価償却率"/>
        <xdr:cNvSpPr txBox="1"/>
      </xdr:nvSpPr>
      <xdr:spPr>
        <a:xfrm>
          <a:off x="13437244" y="1385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53357</xdr:rowOff>
    </xdr:from>
    <xdr:ext cx="405111" cy="259045"/>
    <xdr:sp macro="" textlink="">
      <xdr:nvSpPr>
        <xdr:cNvPr id="576" name="n_2aveValue【消防施設】&#10;有形固定資産減価償却率"/>
        <xdr:cNvSpPr txBox="1"/>
      </xdr:nvSpPr>
      <xdr:spPr>
        <a:xfrm>
          <a:off x="12675244" y="1379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87647</xdr:rowOff>
    </xdr:from>
    <xdr:ext cx="405111" cy="259045"/>
    <xdr:sp macro="" textlink="">
      <xdr:nvSpPr>
        <xdr:cNvPr id="577" name="n_3aveValue【消防施設】&#10;有形固定資産減価償却率"/>
        <xdr:cNvSpPr txBox="1"/>
      </xdr:nvSpPr>
      <xdr:spPr>
        <a:xfrm>
          <a:off x="11900544" y="1383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140988</xdr:rowOff>
    </xdr:from>
    <xdr:ext cx="405111" cy="259045"/>
    <xdr:sp macro="" textlink="">
      <xdr:nvSpPr>
        <xdr:cNvPr id="578" name="n_4aveValue【消防施設】&#10;有形固定資産減価償却率"/>
        <xdr:cNvSpPr txBox="1"/>
      </xdr:nvSpPr>
      <xdr:spPr>
        <a:xfrm>
          <a:off x="11102984" y="1371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36847</xdr:rowOff>
    </xdr:from>
    <xdr:ext cx="405111" cy="259045"/>
    <xdr:sp macro="" textlink="">
      <xdr:nvSpPr>
        <xdr:cNvPr id="579" name="n_1mainValue【消防施設】&#10;有形固定資産減価償却率"/>
        <xdr:cNvSpPr txBox="1"/>
      </xdr:nvSpPr>
      <xdr:spPr>
        <a:xfrm>
          <a:off x="1343724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31132</xdr:rowOff>
    </xdr:from>
    <xdr:ext cx="405111" cy="259045"/>
    <xdr:sp macro="" textlink="">
      <xdr:nvSpPr>
        <xdr:cNvPr id="580" name="n_2mainValue【消防施設】&#10;有形固定資産減価償却率"/>
        <xdr:cNvSpPr txBox="1"/>
      </xdr:nvSpPr>
      <xdr:spPr>
        <a:xfrm>
          <a:off x="12675244"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581" name="n_3mainValue【消防施設】&#10;有形固定資産減価償却率"/>
        <xdr:cNvSpPr txBox="1"/>
      </xdr:nvSpPr>
      <xdr:spPr>
        <a:xfrm>
          <a:off x="119005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147338</xdr:rowOff>
    </xdr:from>
    <xdr:ext cx="405111" cy="259045"/>
    <xdr:sp macro="" textlink="">
      <xdr:nvSpPr>
        <xdr:cNvPr id="582" name="n_4mainValue【消防施設】&#10;有形固定資産減価償却率"/>
        <xdr:cNvSpPr txBox="1"/>
      </xdr:nvSpPr>
      <xdr:spPr>
        <a:xfrm>
          <a:off x="11102984" y="13390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3" name="直線コネクタ 592"/>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4" name="テキスト ボックス 593"/>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5" name="直線コネクタ 594"/>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6" name="テキスト ボックス 595"/>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7" name="直線コネクタ 596"/>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8" name="テキスト ボックス 597"/>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9" name="直線コネクタ 598"/>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0" name="テキスト ボックス 599"/>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1" name="直線コネクタ 600"/>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2" name="テキスト ボックス 601"/>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3" name="直線コネクタ 602"/>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4" name="テキスト ボックス 603"/>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100802</xdr:rowOff>
    </xdr:from>
    <xdr:to>
      <xdr:col>116</xdr:col>
      <xdr:colOff>62864</xdr:colOff>
      <xdr:row>86</xdr:row>
      <xdr:rowOff>168075</xdr:rowOff>
    </xdr:to>
    <xdr:cxnSp macro="">
      <xdr:nvCxnSpPr>
        <xdr:cNvPr id="608" name="直線コネクタ 607"/>
        <xdr:cNvCxnSpPr/>
      </xdr:nvCxnSpPr>
      <xdr:spPr>
        <a:xfrm flipV="1">
          <a:off x="19509104" y="13176722"/>
          <a:ext cx="0" cy="140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609" name="【消防施設】&#10;一人当たり面積最小値テキスト"/>
        <xdr:cNvSpPr txBox="1"/>
      </xdr:nvSpPr>
      <xdr:spPr>
        <a:xfrm>
          <a:off x="19547840" y="14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610" name="直線コネクタ 609"/>
        <xdr:cNvCxnSpPr/>
      </xdr:nvCxnSpPr>
      <xdr:spPr>
        <a:xfrm>
          <a:off x="19443700" y="145851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47479</xdr:rowOff>
    </xdr:from>
    <xdr:ext cx="469744" cy="259045"/>
    <xdr:sp macro="" textlink="">
      <xdr:nvSpPr>
        <xdr:cNvPr id="611" name="【消防施設】&#10;一人当たり面積最大値テキスト"/>
        <xdr:cNvSpPr txBox="1"/>
      </xdr:nvSpPr>
      <xdr:spPr>
        <a:xfrm>
          <a:off x="19547840" y="1295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100802</xdr:rowOff>
    </xdr:from>
    <xdr:to>
      <xdr:col>116</xdr:col>
      <xdr:colOff>152400</xdr:colOff>
      <xdr:row>78</xdr:row>
      <xdr:rowOff>100802</xdr:rowOff>
    </xdr:to>
    <xdr:cxnSp macro="">
      <xdr:nvCxnSpPr>
        <xdr:cNvPr id="612" name="直線コネクタ 611"/>
        <xdr:cNvCxnSpPr/>
      </xdr:nvCxnSpPr>
      <xdr:spPr>
        <a:xfrm>
          <a:off x="19443700" y="131767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41854</xdr:rowOff>
    </xdr:from>
    <xdr:ext cx="469744" cy="259045"/>
    <xdr:sp macro="" textlink="">
      <xdr:nvSpPr>
        <xdr:cNvPr id="613" name="【消防施設】&#10;一人当たり面積平均値テキスト"/>
        <xdr:cNvSpPr txBox="1"/>
      </xdr:nvSpPr>
      <xdr:spPr>
        <a:xfrm>
          <a:off x="19547840" y="14291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18977</xdr:rowOff>
    </xdr:from>
    <xdr:to>
      <xdr:col>116</xdr:col>
      <xdr:colOff>114300</xdr:colOff>
      <xdr:row>86</xdr:row>
      <xdr:rowOff>120577</xdr:rowOff>
    </xdr:to>
    <xdr:sp macro="" textlink="">
      <xdr:nvSpPr>
        <xdr:cNvPr id="614" name="フローチャート: 判断 613"/>
        <xdr:cNvSpPr/>
      </xdr:nvSpPr>
      <xdr:spPr>
        <a:xfrm>
          <a:off x="19458940" y="1443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40205</xdr:rowOff>
    </xdr:from>
    <xdr:to>
      <xdr:col>112</xdr:col>
      <xdr:colOff>38100</xdr:colOff>
      <xdr:row>86</xdr:row>
      <xdr:rowOff>141805</xdr:rowOff>
    </xdr:to>
    <xdr:sp macro="" textlink="">
      <xdr:nvSpPr>
        <xdr:cNvPr id="615" name="フローチャート: 判断 614"/>
        <xdr:cNvSpPr/>
      </xdr:nvSpPr>
      <xdr:spPr>
        <a:xfrm>
          <a:off x="18735040" y="144572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74168</xdr:rowOff>
    </xdr:from>
    <xdr:to>
      <xdr:col>107</xdr:col>
      <xdr:colOff>101600</xdr:colOff>
      <xdr:row>87</xdr:row>
      <xdr:rowOff>4318</xdr:rowOff>
    </xdr:to>
    <xdr:sp macro="" textlink="">
      <xdr:nvSpPr>
        <xdr:cNvPr id="616" name="フローチャート: 判断 615"/>
        <xdr:cNvSpPr/>
      </xdr:nvSpPr>
      <xdr:spPr>
        <a:xfrm>
          <a:off x="17937480" y="144912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617" name="フローチャート: 判断 616"/>
        <xdr:cNvSpPr/>
      </xdr:nvSpPr>
      <xdr:spPr>
        <a:xfrm>
          <a:off x="17162780" y="144925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74822</xdr:rowOff>
    </xdr:from>
    <xdr:to>
      <xdr:col>98</xdr:col>
      <xdr:colOff>38100</xdr:colOff>
      <xdr:row>87</xdr:row>
      <xdr:rowOff>4972</xdr:rowOff>
    </xdr:to>
    <xdr:sp macro="" textlink="">
      <xdr:nvSpPr>
        <xdr:cNvPr id="618" name="フローチャート: 判断 617"/>
        <xdr:cNvSpPr/>
      </xdr:nvSpPr>
      <xdr:spPr>
        <a:xfrm>
          <a:off x="16388080" y="144918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41838</xdr:rowOff>
    </xdr:from>
    <xdr:to>
      <xdr:col>116</xdr:col>
      <xdr:colOff>114300</xdr:colOff>
      <xdr:row>86</xdr:row>
      <xdr:rowOff>143438</xdr:rowOff>
    </xdr:to>
    <xdr:sp macro="" textlink="">
      <xdr:nvSpPr>
        <xdr:cNvPr id="624" name="楕円 623"/>
        <xdr:cNvSpPr/>
      </xdr:nvSpPr>
      <xdr:spPr>
        <a:xfrm>
          <a:off x="19458940" y="1445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168855</xdr:rowOff>
    </xdr:from>
    <xdr:ext cx="469744" cy="259045"/>
    <xdr:sp macro="" textlink="">
      <xdr:nvSpPr>
        <xdr:cNvPr id="625" name="【消防施設】&#10;一人当たり面積該当値テキスト"/>
        <xdr:cNvSpPr txBox="1"/>
      </xdr:nvSpPr>
      <xdr:spPr>
        <a:xfrm>
          <a:off x="19547840" y="1441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45757</xdr:rowOff>
    </xdr:from>
    <xdr:to>
      <xdr:col>112</xdr:col>
      <xdr:colOff>38100</xdr:colOff>
      <xdr:row>86</xdr:row>
      <xdr:rowOff>147357</xdr:rowOff>
    </xdr:to>
    <xdr:sp macro="" textlink="">
      <xdr:nvSpPr>
        <xdr:cNvPr id="626" name="楕円 625"/>
        <xdr:cNvSpPr/>
      </xdr:nvSpPr>
      <xdr:spPr>
        <a:xfrm>
          <a:off x="18735040" y="144627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92638</xdr:rowOff>
    </xdr:from>
    <xdr:to>
      <xdr:col>116</xdr:col>
      <xdr:colOff>63500</xdr:colOff>
      <xdr:row>86</xdr:row>
      <xdr:rowOff>96557</xdr:rowOff>
    </xdr:to>
    <xdr:cxnSp macro="">
      <xdr:nvCxnSpPr>
        <xdr:cNvPr id="627" name="直線コネクタ 626"/>
        <xdr:cNvCxnSpPr/>
      </xdr:nvCxnSpPr>
      <xdr:spPr>
        <a:xfrm flipV="1">
          <a:off x="18778220" y="14509678"/>
          <a:ext cx="73152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47389</xdr:rowOff>
    </xdr:from>
    <xdr:to>
      <xdr:col>107</xdr:col>
      <xdr:colOff>101600</xdr:colOff>
      <xdr:row>86</xdr:row>
      <xdr:rowOff>148989</xdr:rowOff>
    </xdr:to>
    <xdr:sp macro="" textlink="">
      <xdr:nvSpPr>
        <xdr:cNvPr id="628" name="楕円 627"/>
        <xdr:cNvSpPr/>
      </xdr:nvSpPr>
      <xdr:spPr>
        <a:xfrm>
          <a:off x="17937480" y="1446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96557</xdr:rowOff>
    </xdr:from>
    <xdr:to>
      <xdr:col>111</xdr:col>
      <xdr:colOff>177800</xdr:colOff>
      <xdr:row>86</xdr:row>
      <xdr:rowOff>98189</xdr:rowOff>
    </xdr:to>
    <xdr:cxnSp macro="">
      <xdr:nvCxnSpPr>
        <xdr:cNvPr id="629" name="直線コネクタ 628"/>
        <xdr:cNvCxnSpPr/>
      </xdr:nvCxnSpPr>
      <xdr:spPr>
        <a:xfrm flipV="1">
          <a:off x="17988280" y="14513597"/>
          <a:ext cx="78994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49349</xdr:rowOff>
    </xdr:from>
    <xdr:to>
      <xdr:col>102</xdr:col>
      <xdr:colOff>165100</xdr:colOff>
      <xdr:row>86</xdr:row>
      <xdr:rowOff>150949</xdr:rowOff>
    </xdr:to>
    <xdr:sp macro="" textlink="">
      <xdr:nvSpPr>
        <xdr:cNvPr id="630" name="楕円 629"/>
        <xdr:cNvSpPr/>
      </xdr:nvSpPr>
      <xdr:spPr>
        <a:xfrm>
          <a:off x="17162780" y="1446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98189</xdr:rowOff>
    </xdr:from>
    <xdr:to>
      <xdr:col>107</xdr:col>
      <xdr:colOff>50800</xdr:colOff>
      <xdr:row>86</xdr:row>
      <xdr:rowOff>100149</xdr:rowOff>
    </xdr:to>
    <xdr:cxnSp macro="">
      <xdr:nvCxnSpPr>
        <xdr:cNvPr id="631" name="直線コネクタ 630"/>
        <xdr:cNvCxnSpPr/>
      </xdr:nvCxnSpPr>
      <xdr:spPr>
        <a:xfrm flipV="1">
          <a:off x="17213580" y="14515229"/>
          <a:ext cx="7747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51308</xdr:rowOff>
    </xdr:from>
    <xdr:to>
      <xdr:col>98</xdr:col>
      <xdr:colOff>38100</xdr:colOff>
      <xdr:row>86</xdr:row>
      <xdr:rowOff>152908</xdr:rowOff>
    </xdr:to>
    <xdr:sp macro="" textlink="">
      <xdr:nvSpPr>
        <xdr:cNvPr id="632" name="楕円 631"/>
        <xdr:cNvSpPr/>
      </xdr:nvSpPr>
      <xdr:spPr>
        <a:xfrm>
          <a:off x="16388080" y="144683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100149</xdr:rowOff>
    </xdr:from>
    <xdr:to>
      <xdr:col>102</xdr:col>
      <xdr:colOff>114300</xdr:colOff>
      <xdr:row>86</xdr:row>
      <xdr:rowOff>102108</xdr:rowOff>
    </xdr:to>
    <xdr:cxnSp macro="">
      <xdr:nvCxnSpPr>
        <xdr:cNvPr id="633" name="直線コネクタ 632"/>
        <xdr:cNvCxnSpPr/>
      </xdr:nvCxnSpPr>
      <xdr:spPr>
        <a:xfrm flipV="1">
          <a:off x="16431260" y="14517189"/>
          <a:ext cx="78232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158332</xdr:rowOff>
    </xdr:from>
    <xdr:ext cx="469744" cy="259045"/>
    <xdr:sp macro="" textlink="">
      <xdr:nvSpPr>
        <xdr:cNvPr id="634" name="n_1aveValue【消防施設】&#10;一人当たり面積"/>
        <xdr:cNvSpPr txBox="1"/>
      </xdr:nvSpPr>
      <xdr:spPr>
        <a:xfrm>
          <a:off x="18561127" y="1424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166895</xdr:rowOff>
    </xdr:from>
    <xdr:ext cx="469744" cy="259045"/>
    <xdr:sp macro="" textlink="">
      <xdr:nvSpPr>
        <xdr:cNvPr id="635" name="n_2aveValue【消防施設】&#10;一人当たり面積"/>
        <xdr:cNvSpPr txBox="1"/>
      </xdr:nvSpPr>
      <xdr:spPr>
        <a:xfrm>
          <a:off x="17776267" y="1458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168201</xdr:rowOff>
    </xdr:from>
    <xdr:ext cx="469744" cy="259045"/>
    <xdr:sp macro="" textlink="">
      <xdr:nvSpPr>
        <xdr:cNvPr id="636" name="n_3aveValue【消防施設】&#10;一人当たり面積"/>
        <xdr:cNvSpPr txBox="1"/>
      </xdr:nvSpPr>
      <xdr:spPr>
        <a:xfrm>
          <a:off x="17001567" y="1458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167549</xdr:rowOff>
    </xdr:from>
    <xdr:ext cx="469744" cy="259045"/>
    <xdr:sp macro="" textlink="">
      <xdr:nvSpPr>
        <xdr:cNvPr id="637" name="n_4aveValue【消防施設】&#10;一人当たり面積"/>
        <xdr:cNvSpPr txBox="1"/>
      </xdr:nvSpPr>
      <xdr:spPr>
        <a:xfrm>
          <a:off x="16226867" y="1458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138484</xdr:rowOff>
    </xdr:from>
    <xdr:ext cx="469744" cy="259045"/>
    <xdr:sp macro="" textlink="">
      <xdr:nvSpPr>
        <xdr:cNvPr id="638" name="n_1mainValue【消防施設】&#10;一人当たり面積"/>
        <xdr:cNvSpPr txBox="1"/>
      </xdr:nvSpPr>
      <xdr:spPr>
        <a:xfrm>
          <a:off x="18561127" y="1455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165516</xdr:rowOff>
    </xdr:from>
    <xdr:ext cx="469744" cy="259045"/>
    <xdr:sp macro="" textlink="">
      <xdr:nvSpPr>
        <xdr:cNvPr id="639" name="n_2mainValue【消防施設】&#10;一人当たり面積"/>
        <xdr:cNvSpPr txBox="1"/>
      </xdr:nvSpPr>
      <xdr:spPr>
        <a:xfrm>
          <a:off x="17776267" y="1424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167476</xdr:rowOff>
    </xdr:from>
    <xdr:ext cx="469744" cy="259045"/>
    <xdr:sp macro="" textlink="">
      <xdr:nvSpPr>
        <xdr:cNvPr id="640" name="n_3mainValue【消防施設】&#10;一人当たり面積"/>
        <xdr:cNvSpPr txBox="1"/>
      </xdr:nvSpPr>
      <xdr:spPr>
        <a:xfrm>
          <a:off x="17001567" y="1424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169435</xdr:rowOff>
    </xdr:from>
    <xdr:ext cx="469744" cy="259045"/>
    <xdr:sp macro="" textlink="">
      <xdr:nvSpPr>
        <xdr:cNvPr id="641" name="n_4mainValue【消防施設】&#10;一人当たり面積"/>
        <xdr:cNvSpPr txBox="1"/>
      </xdr:nvSpPr>
      <xdr:spPr>
        <a:xfrm>
          <a:off x="1622686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667" name="直線コネクタ 666"/>
        <xdr:cNvCxnSpPr/>
      </xdr:nvCxnSpPr>
      <xdr:spPr>
        <a:xfrm flipV="1">
          <a:off x="14375764" y="16747672"/>
          <a:ext cx="0" cy="1560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庁舎】&#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70" name="【庁舎】&#10;有形固定資産減価償却率最大値テキスト"/>
        <xdr:cNvSpPr txBox="1"/>
      </xdr:nvSpPr>
      <xdr:spPr>
        <a:xfrm>
          <a:off x="14414500" y="165267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71" name="直線コネクタ 670"/>
        <xdr:cNvCxnSpPr/>
      </xdr:nvCxnSpPr>
      <xdr:spPr>
        <a:xfrm>
          <a:off x="14287500" y="16747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64606</xdr:rowOff>
    </xdr:from>
    <xdr:ext cx="405111" cy="259045"/>
    <xdr:sp macro="" textlink="">
      <xdr:nvSpPr>
        <xdr:cNvPr id="672" name="【庁舎】&#10;有形固定資産減価償却率平均値テキスト"/>
        <xdr:cNvSpPr txBox="1"/>
      </xdr:nvSpPr>
      <xdr:spPr>
        <a:xfrm>
          <a:off x="14414500" y="17331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673" name="フローチャート: 判断 672"/>
        <xdr:cNvSpPr/>
      </xdr:nvSpPr>
      <xdr:spPr>
        <a:xfrm>
          <a:off x="14325600" y="1747628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100512</xdr:rowOff>
    </xdr:from>
    <xdr:to>
      <xdr:col>81</xdr:col>
      <xdr:colOff>101600</xdr:colOff>
      <xdr:row>105</xdr:row>
      <xdr:rowOff>30662</xdr:rowOff>
    </xdr:to>
    <xdr:sp macro="" textlink="">
      <xdr:nvSpPr>
        <xdr:cNvPr id="674" name="フローチャート: 判断 673"/>
        <xdr:cNvSpPr/>
      </xdr:nvSpPr>
      <xdr:spPr>
        <a:xfrm>
          <a:off x="13578840" y="175350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675" name="フローチャート: 判断 674"/>
        <xdr:cNvSpPr/>
      </xdr:nvSpPr>
      <xdr:spPr>
        <a:xfrm>
          <a:off x="12804140" y="1761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676" name="フローチャート: 判断 675"/>
        <xdr:cNvSpPr/>
      </xdr:nvSpPr>
      <xdr:spPr>
        <a:xfrm>
          <a:off x="12029440" y="176096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41729</xdr:rowOff>
    </xdr:from>
    <xdr:to>
      <xdr:col>67</xdr:col>
      <xdr:colOff>101600</xdr:colOff>
      <xdr:row>105</xdr:row>
      <xdr:rowOff>143329</xdr:rowOff>
    </xdr:to>
    <xdr:sp macro="" textlink="">
      <xdr:nvSpPr>
        <xdr:cNvPr id="677" name="フローチャート: 判断 676"/>
        <xdr:cNvSpPr/>
      </xdr:nvSpPr>
      <xdr:spPr>
        <a:xfrm>
          <a:off x="1123188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20501</xdr:rowOff>
    </xdr:from>
    <xdr:to>
      <xdr:col>85</xdr:col>
      <xdr:colOff>177800</xdr:colOff>
      <xdr:row>108</xdr:row>
      <xdr:rowOff>122101</xdr:rowOff>
    </xdr:to>
    <xdr:sp macro="" textlink="">
      <xdr:nvSpPr>
        <xdr:cNvPr id="683" name="楕円 682"/>
        <xdr:cNvSpPr/>
      </xdr:nvSpPr>
      <xdr:spPr>
        <a:xfrm>
          <a:off x="14325600" y="1812562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170378</xdr:rowOff>
    </xdr:from>
    <xdr:ext cx="405111" cy="259045"/>
    <xdr:sp macro="" textlink="">
      <xdr:nvSpPr>
        <xdr:cNvPr id="684" name="【庁舎】&#10;有形固定資産減価償却率該当値テキスト"/>
        <xdr:cNvSpPr txBox="1"/>
      </xdr:nvSpPr>
      <xdr:spPr>
        <a:xfrm>
          <a:off x="14414500" y="18107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56424</xdr:rowOff>
    </xdr:from>
    <xdr:to>
      <xdr:col>81</xdr:col>
      <xdr:colOff>101600</xdr:colOff>
      <xdr:row>107</xdr:row>
      <xdr:rowOff>158024</xdr:rowOff>
    </xdr:to>
    <xdr:sp macro="" textlink="">
      <xdr:nvSpPr>
        <xdr:cNvPr id="685" name="楕円 684"/>
        <xdr:cNvSpPr/>
      </xdr:nvSpPr>
      <xdr:spPr>
        <a:xfrm>
          <a:off x="13578840" y="179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107224</xdr:rowOff>
    </xdr:from>
    <xdr:to>
      <xdr:col>85</xdr:col>
      <xdr:colOff>127000</xdr:colOff>
      <xdr:row>108</xdr:row>
      <xdr:rowOff>71301</xdr:rowOff>
    </xdr:to>
    <xdr:cxnSp macro="">
      <xdr:nvCxnSpPr>
        <xdr:cNvPr id="686" name="直線コネクタ 685"/>
        <xdr:cNvCxnSpPr/>
      </xdr:nvCxnSpPr>
      <xdr:spPr>
        <a:xfrm>
          <a:off x="13629640" y="18044704"/>
          <a:ext cx="746760" cy="13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40095</xdr:rowOff>
    </xdr:from>
    <xdr:to>
      <xdr:col>76</xdr:col>
      <xdr:colOff>165100</xdr:colOff>
      <xdr:row>107</xdr:row>
      <xdr:rowOff>141695</xdr:rowOff>
    </xdr:to>
    <xdr:sp macro="" textlink="">
      <xdr:nvSpPr>
        <xdr:cNvPr id="687" name="楕円 686"/>
        <xdr:cNvSpPr/>
      </xdr:nvSpPr>
      <xdr:spPr>
        <a:xfrm>
          <a:off x="12804140" y="1797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90895</xdr:rowOff>
    </xdr:from>
    <xdr:to>
      <xdr:col>81</xdr:col>
      <xdr:colOff>50800</xdr:colOff>
      <xdr:row>107</xdr:row>
      <xdr:rowOff>107224</xdr:rowOff>
    </xdr:to>
    <xdr:cxnSp macro="">
      <xdr:nvCxnSpPr>
        <xdr:cNvPr id="688" name="直線コネクタ 687"/>
        <xdr:cNvCxnSpPr/>
      </xdr:nvCxnSpPr>
      <xdr:spPr>
        <a:xfrm>
          <a:off x="12854940" y="18028375"/>
          <a:ext cx="7747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27032</xdr:rowOff>
    </xdr:from>
    <xdr:to>
      <xdr:col>72</xdr:col>
      <xdr:colOff>38100</xdr:colOff>
      <xdr:row>107</xdr:row>
      <xdr:rowOff>128632</xdr:rowOff>
    </xdr:to>
    <xdr:sp macro="" textlink="">
      <xdr:nvSpPr>
        <xdr:cNvPr id="689" name="楕円 688"/>
        <xdr:cNvSpPr/>
      </xdr:nvSpPr>
      <xdr:spPr>
        <a:xfrm>
          <a:off x="12029440" y="179645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77832</xdr:rowOff>
    </xdr:from>
    <xdr:to>
      <xdr:col>76</xdr:col>
      <xdr:colOff>114300</xdr:colOff>
      <xdr:row>107</xdr:row>
      <xdr:rowOff>90895</xdr:rowOff>
    </xdr:to>
    <xdr:cxnSp macro="">
      <xdr:nvCxnSpPr>
        <xdr:cNvPr id="690" name="直線コネクタ 689"/>
        <xdr:cNvCxnSpPr/>
      </xdr:nvCxnSpPr>
      <xdr:spPr>
        <a:xfrm>
          <a:off x="12072620" y="18015312"/>
          <a:ext cx="7823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12337</xdr:rowOff>
    </xdr:from>
    <xdr:to>
      <xdr:col>67</xdr:col>
      <xdr:colOff>101600</xdr:colOff>
      <xdr:row>107</xdr:row>
      <xdr:rowOff>113937</xdr:rowOff>
    </xdr:to>
    <xdr:sp macro="" textlink="">
      <xdr:nvSpPr>
        <xdr:cNvPr id="691" name="楕円 690"/>
        <xdr:cNvSpPr/>
      </xdr:nvSpPr>
      <xdr:spPr>
        <a:xfrm>
          <a:off x="11231880" y="1794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63137</xdr:rowOff>
    </xdr:from>
    <xdr:to>
      <xdr:col>71</xdr:col>
      <xdr:colOff>177800</xdr:colOff>
      <xdr:row>107</xdr:row>
      <xdr:rowOff>77832</xdr:rowOff>
    </xdr:to>
    <xdr:cxnSp macro="">
      <xdr:nvCxnSpPr>
        <xdr:cNvPr id="692" name="直線コネクタ 691"/>
        <xdr:cNvCxnSpPr/>
      </xdr:nvCxnSpPr>
      <xdr:spPr>
        <a:xfrm>
          <a:off x="11282680" y="18000617"/>
          <a:ext cx="78994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47189</xdr:rowOff>
    </xdr:from>
    <xdr:ext cx="405111" cy="259045"/>
    <xdr:sp macro="" textlink="">
      <xdr:nvSpPr>
        <xdr:cNvPr id="693" name="n_1aveValue【庁舎】&#10;有形固定資産減価償却率"/>
        <xdr:cNvSpPr txBox="1"/>
      </xdr:nvSpPr>
      <xdr:spPr>
        <a:xfrm>
          <a:off x="13437244" y="17314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127198</xdr:rowOff>
    </xdr:from>
    <xdr:ext cx="405111" cy="259045"/>
    <xdr:sp macro="" textlink="">
      <xdr:nvSpPr>
        <xdr:cNvPr id="694" name="n_2aveValue【庁舎】&#10;有形固定資産減価償却率"/>
        <xdr:cNvSpPr txBox="1"/>
      </xdr:nvSpPr>
      <xdr:spPr>
        <a:xfrm>
          <a:off x="12675244" y="17394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695" name="n_3aveValue【庁舎】&#10;有形固定資産減価償却率"/>
        <xdr:cNvSpPr txBox="1"/>
      </xdr:nvSpPr>
      <xdr:spPr>
        <a:xfrm>
          <a:off x="11900544" y="1739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159856</xdr:rowOff>
    </xdr:from>
    <xdr:ext cx="405111" cy="259045"/>
    <xdr:sp macro="" textlink="">
      <xdr:nvSpPr>
        <xdr:cNvPr id="696" name="n_4aveValue【庁舎】&#10;有形固定資産減価償却率"/>
        <xdr:cNvSpPr txBox="1"/>
      </xdr:nvSpPr>
      <xdr:spPr>
        <a:xfrm>
          <a:off x="11102984" y="1742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149151</xdr:rowOff>
    </xdr:from>
    <xdr:ext cx="405111" cy="259045"/>
    <xdr:sp macro="" textlink="">
      <xdr:nvSpPr>
        <xdr:cNvPr id="697" name="n_1mainValue【庁舎】&#10;有形固定資産減価償却率"/>
        <xdr:cNvSpPr txBox="1"/>
      </xdr:nvSpPr>
      <xdr:spPr>
        <a:xfrm>
          <a:off x="13437244" y="1808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132822</xdr:rowOff>
    </xdr:from>
    <xdr:ext cx="405111" cy="259045"/>
    <xdr:sp macro="" textlink="">
      <xdr:nvSpPr>
        <xdr:cNvPr id="698" name="n_2mainValue【庁舎】&#10;有形固定資産減価償却率"/>
        <xdr:cNvSpPr txBox="1"/>
      </xdr:nvSpPr>
      <xdr:spPr>
        <a:xfrm>
          <a:off x="12675244" y="18070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119759</xdr:rowOff>
    </xdr:from>
    <xdr:ext cx="405111" cy="259045"/>
    <xdr:sp macro="" textlink="">
      <xdr:nvSpPr>
        <xdr:cNvPr id="699" name="n_3mainValue【庁舎】&#10;有形固定資産減価償却率"/>
        <xdr:cNvSpPr txBox="1"/>
      </xdr:nvSpPr>
      <xdr:spPr>
        <a:xfrm>
          <a:off x="11900544" y="1805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105064</xdr:rowOff>
    </xdr:from>
    <xdr:ext cx="405111" cy="259045"/>
    <xdr:sp macro="" textlink="">
      <xdr:nvSpPr>
        <xdr:cNvPr id="700" name="n_4mainValue【庁舎】&#10;有形固定資産減価償却率"/>
        <xdr:cNvSpPr txBox="1"/>
      </xdr:nvSpPr>
      <xdr:spPr>
        <a:xfrm>
          <a:off x="11102984" y="18042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105592</xdr:rowOff>
    </xdr:from>
    <xdr:to>
      <xdr:col>116</xdr:col>
      <xdr:colOff>62864</xdr:colOff>
      <xdr:row>107</xdr:row>
      <xdr:rowOff>151312</xdr:rowOff>
    </xdr:to>
    <xdr:cxnSp macro="">
      <xdr:nvCxnSpPr>
        <xdr:cNvPr id="726" name="直線コネクタ 725"/>
        <xdr:cNvCxnSpPr/>
      </xdr:nvCxnSpPr>
      <xdr:spPr>
        <a:xfrm flipV="1">
          <a:off x="19509104" y="16701952"/>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155139</xdr:rowOff>
    </xdr:from>
    <xdr:ext cx="469744" cy="259045"/>
    <xdr:sp macro="" textlink="">
      <xdr:nvSpPr>
        <xdr:cNvPr id="727" name="【庁舎】&#10;一人当たり面積最小値テキスト"/>
        <xdr:cNvSpPr txBox="1"/>
      </xdr:nvSpPr>
      <xdr:spPr>
        <a:xfrm>
          <a:off x="19547840" y="1809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151312</xdr:rowOff>
    </xdr:from>
    <xdr:to>
      <xdr:col>116</xdr:col>
      <xdr:colOff>152400</xdr:colOff>
      <xdr:row>107</xdr:row>
      <xdr:rowOff>151312</xdr:rowOff>
    </xdr:to>
    <xdr:cxnSp macro="">
      <xdr:nvCxnSpPr>
        <xdr:cNvPr id="728" name="直線コネクタ 727"/>
        <xdr:cNvCxnSpPr/>
      </xdr:nvCxnSpPr>
      <xdr:spPr>
        <a:xfrm>
          <a:off x="19443700" y="180887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52269</xdr:rowOff>
    </xdr:from>
    <xdr:ext cx="469744" cy="259045"/>
    <xdr:sp macro="" textlink="">
      <xdr:nvSpPr>
        <xdr:cNvPr id="729" name="【庁舎】&#10;一人当たり面積最大値テキスト"/>
        <xdr:cNvSpPr txBox="1"/>
      </xdr:nvSpPr>
      <xdr:spPr>
        <a:xfrm>
          <a:off x="19547840" y="1648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105592</xdr:rowOff>
    </xdr:from>
    <xdr:to>
      <xdr:col>116</xdr:col>
      <xdr:colOff>152400</xdr:colOff>
      <xdr:row>99</xdr:row>
      <xdr:rowOff>105592</xdr:rowOff>
    </xdr:to>
    <xdr:cxnSp macro="">
      <xdr:nvCxnSpPr>
        <xdr:cNvPr id="730" name="直線コネクタ 729"/>
        <xdr:cNvCxnSpPr/>
      </xdr:nvCxnSpPr>
      <xdr:spPr>
        <a:xfrm>
          <a:off x="19443700" y="16701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25416</xdr:rowOff>
    </xdr:from>
    <xdr:ext cx="469744" cy="259045"/>
    <xdr:sp macro="" textlink="">
      <xdr:nvSpPr>
        <xdr:cNvPr id="731" name="【庁舎】&#10;一人当たり面積平均値テキスト"/>
        <xdr:cNvSpPr txBox="1"/>
      </xdr:nvSpPr>
      <xdr:spPr>
        <a:xfrm>
          <a:off x="19547840" y="17459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732" name="フローチャート: 判断 731"/>
        <xdr:cNvSpPr/>
      </xdr:nvSpPr>
      <xdr:spPr>
        <a:xfrm>
          <a:off x="1945894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xdr:rowOff>
    </xdr:from>
    <xdr:to>
      <xdr:col>112</xdr:col>
      <xdr:colOff>38100</xdr:colOff>
      <xdr:row>105</xdr:row>
      <xdr:rowOff>109038</xdr:rowOff>
    </xdr:to>
    <xdr:sp macro="" textlink="">
      <xdr:nvSpPr>
        <xdr:cNvPr id="733" name="フローチャート: 判断 732"/>
        <xdr:cNvSpPr/>
      </xdr:nvSpPr>
      <xdr:spPr>
        <a:xfrm>
          <a:off x="18735040" y="176096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12337</xdr:rowOff>
    </xdr:from>
    <xdr:to>
      <xdr:col>107</xdr:col>
      <xdr:colOff>101600</xdr:colOff>
      <xdr:row>105</xdr:row>
      <xdr:rowOff>113937</xdr:rowOff>
    </xdr:to>
    <xdr:sp macro="" textlink="">
      <xdr:nvSpPr>
        <xdr:cNvPr id="734" name="フローチャート: 判断 733"/>
        <xdr:cNvSpPr/>
      </xdr:nvSpPr>
      <xdr:spPr>
        <a:xfrm>
          <a:off x="1793748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735" name="フローチャート: 判断 734"/>
        <xdr:cNvSpPr/>
      </xdr:nvSpPr>
      <xdr:spPr>
        <a:xfrm>
          <a:off x="1716278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736" name="フローチャート: 判断 735"/>
        <xdr:cNvSpPr/>
      </xdr:nvSpPr>
      <xdr:spPr>
        <a:xfrm>
          <a:off x="16388080" y="176618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742" name="楕円 741"/>
        <xdr:cNvSpPr/>
      </xdr:nvSpPr>
      <xdr:spPr>
        <a:xfrm>
          <a:off x="19458940" y="17863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72407</xdr:rowOff>
    </xdr:from>
    <xdr:ext cx="469744" cy="259045"/>
    <xdr:sp macro="" textlink="">
      <xdr:nvSpPr>
        <xdr:cNvPr id="743" name="【庁舎】&#10;一人当たり面積該当値テキスト"/>
        <xdr:cNvSpPr txBox="1"/>
      </xdr:nvSpPr>
      <xdr:spPr>
        <a:xfrm>
          <a:off x="19547840" y="178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17236</xdr:rowOff>
    </xdr:from>
    <xdr:to>
      <xdr:col>112</xdr:col>
      <xdr:colOff>38100</xdr:colOff>
      <xdr:row>106</xdr:row>
      <xdr:rowOff>118836</xdr:rowOff>
    </xdr:to>
    <xdr:sp macro="" textlink="">
      <xdr:nvSpPr>
        <xdr:cNvPr id="744" name="楕円 743"/>
        <xdr:cNvSpPr/>
      </xdr:nvSpPr>
      <xdr:spPr>
        <a:xfrm>
          <a:off x="18735040" y="177870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68036</xdr:rowOff>
    </xdr:from>
    <xdr:to>
      <xdr:col>116</xdr:col>
      <xdr:colOff>63500</xdr:colOff>
      <xdr:row>106</xdr:row>
      <xdr:rowOff>144780</xdr:rowOff>
    </xdr:to>
    <xdr:cxnSp macro="">
      <xdr:nvCxnSpPr>
        <xdr:cNvPr id="745" name="直線コネクタ 744"/>
        <xdr:cNvCxnSpPr/>
      </xdr:nvCxnSpPr>
      <xdr:spPr>
        <a:xfrm>
          <a:off x="18778220" y="17837876"/>
          <a:ext cx="73152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27032</xdr:rowOff>
    </xdr:from>
    <xdr:to>
      <xdr:col>107</xdr:col>
      <xdr:colOff>101600</xdr:colOff>
      <xdr:row>106</xdr:row>
      <xdr:rowOff>128632</xdr:rowOff>
    </xdr:to>
    <xdr:sp macro="" textlink="">
      <xdr:nvSpPr>
        <xdr:cNvPr id="746" name="楕円 745"/>
        <xdr:cNvSpPr/>
      </xdr:nvSpPr>
      <xdr:spPr>
        <a:xfrm>
          <a:off x="17937480" y="1779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68036</xdr:rowOff>
    </xdr:from>
    <xdr:to>
      <xdr:col>111</xdr:col>
      <xdr:colOff>177800</xdr:colOff>
      <xdr:row>106</xdr:row>
      <xdr:rowOff>77832</xdr:rowOff>
    </xdr:to>
    <xdr:cxnSp macro="">
      <xdr:nvCxnSpPr>
        <xdr:cNvPr id="747" name="直線コネクタ 746"/>
        <xdr:cNvCxnSpPr/>
      </xdr:nvCxnSpPr>
      <xdr:spPr>
        <a:xfrm flipV="1">
          <a:off x="17988280" y="17837876"/>
          <a:ext cx="78994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33564</xdr:rowOff>
    </xdr:from>
    <xdr:to>
      <xdr:col>102</xdr:col>
      <xdr:colOff>165100</xdr:colOff>
      <xdr:row>106</xdr:row>
      <xdr:rowOff>135164</xdr:rowOff>
    </xdr:to>
    <xdr:sp macro="" textlink="">
      <xdr:nvSpPr>
        <xdr:cNvPr id="748" name="楕円 747"/>
        <xdr:cNvSpPr/>
      </xdr:nvSpPr>
      <xdr:spPr>
        <a:xfrm>
          <a:off x="17162780" y="1780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77832</xdr:rowOff>
    </xdr:from>
    <xdr:to>
      <xdr:col>107</xdr:col>
      <xdr:colOff>50800</xdr:colOff>
      <xdr:row>106</xdr:row>
      <xdr:rowOff>84364</xdr:rowOff>
    </xdr:to>
    <xdr:cxnSp macro="">
      <xdr:nvCxnSpPr>
        <xdr:cNvPr id="749" name="直線コネクタ 748"/>
        <xdr:cNvCxnSpPr/>
      </xdr:nvCxnSpPr>
      <xdr:spPr>
        <a:xfrm flipV="1">
          <a:off x="17213580" y="17847672"/>
          <a:ext cx="7747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41729</xdr:rowOff>
    </xdr:from>
    <xdr:to>
      <xdr:col>98</xdr:col>
      <xdr:colOff>38100</xdr:colOff>
      <xdr:row>106</xdr:row>
      <xdr:rowOff>143329</xdr:rowOff>
    </xdr:to>
    <xdr:sp macro="" textlink="">
      <xdr:nvSpPr>
        <xdr:cNvPr id="750" name="楕円 749"/>
        <xdr:cNvSpPr/>
      </xdr:nvSpPr>
      <xdr:spPr>
        <a:xfrm>
          <a:off x="16388080" y="178115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84364</xdr:rowOff>
    </xdr:from>
    <xdr:to>
      <xdr:col>102</xdr:col>
      <xdr:colOff>114300</xdr:colOff>
      <xdr:row>106</xdr:row>
      <xdr:rowOff>92529</xdr:rowOff>
    </xdr:to>
    <xdr:cxnSp macro="">
      <xdr:nvCxnSpPr>
        <xdr:cNvPr id="751" name="直線コネクタ 750"/>
        <xdr:cNvCxnSpPr/>
      </xdr:nvCxnSpPr>
      <xdr:spPr>
        <a:xfrm flipV="1">
          <a:off x="16431260" y="17854204"/>
          <a:ext cx="78232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125565</xdr:rowOff>
    </xdr:from>
    <xdr:ext cx="469744" cy="259045"/>
    <xdr:sp macro="" textlink="">
      <xdr:nvSpPr>
        <xdr:cNvPr id="752" name="n_1aveValue【庁舎】&#10;一人当たり面積"/>
        <xdr:cNvSpPr txBox="1"/>
      </xdr:nvSpPr>
      <xdr:spPr>
        <a:xfrm>
          <a:off x="18561127" y="1739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130464</xdr:rowOff>
    </xdr:from>
    <xdr:ext cx="469744" cy="259045"/>
    <xdr:sp macro="" textlink="">
      <xdr:nvSpPr>
        <xdr:cNvPr id="753" name="n_2aveValue【庁舎】&#10;一人当たり面積"/>
        <xdr:cNvSpPr txBox="1"/>
      </xdr:nvSpPr>
      <xdr:spPr>
        <a:xfrm>
          <a:off x="17776267" y="1739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132097</xdr:rowOff>
    </xdr:from>
    <xdr:ext cx="469744" cy="259045"/>
    <xdr:sp macro="" textlink="">
      <xdr:nvSpPr>
        <xdr:cNvPr id="754" name="n_3aveValue【庁舎】&#10;一人当たり面積"/>
        <xdr:cNvSpPr txBox="1"/>
      </xdr:nvSpPr>
      <xdr:spPr>
        <a:xfrm>
          <a:off x="17001567" y="173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6366</xdr:rowOff>
    </xdr:from>
    <xdr:ext cx="469744" cy="259045"/>
    <xdr:sp macro="" textlink="">
      <xdr:nvSpPr>
        <xdr:cNvPr id="755" name="n_4aveValue【庁舎】&#10;一人当たり面積"/>
        <xdr:cNvSpPr txBox="1"/>
      </xdr:nvSpPr>
      <xdr:spPr>
        <a:xfrm>
          <a:off x="16226867" y="1744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109963</xdr:rowOff>
    </xdr:from>
    <xdr:ext cx="469744" cy="259045"/>
    <xdr:sp macro="" textlink="">
      <xdr:nvSpPr>
        <xdr:cNvPr id="756" name="n_1mainValue【庁舎】&#10;一人当たり面積"/>
        <xdr:cNvSpPr txBox="1"/>
      </xdr:nvSpPr>
      <xdr:spPr>
        <a:xfrm>
          <a:off x="18561127" y="178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119759</xdr:rowOff>
    </xdr:from>
    <xdr:ext cx="469744" cy="259045"/>
    <xdr:sp macro="" textlink="">
      <xdr:nvSpPr>
        <xdr:cNvPr id="757" name="n_2mainValue【庁舎】&#10;一人当たり面積"/>
        <xdr:cNvSpPr txBox="1"/>
      </xdr:nvSpPr>
      <xdr:spPr>
        <a:xfrm>
          <a:off x="17776267" y="1788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126291</xdr:rowOff>
    </xdr:from>
    <xdr:ext cx="469744" cy="259045"/>
    <xdr:sp macro="" textlink="">
      <xdr:nvSpPr>
        <xdr:cNvPr id="758" name="n_3mainValue【庁舎】&#10;一人当たり面積"/>
        <xdr:cNvSpPr txBox="1"/>
      </xdr:nvSpPr>
      <xdr:spPr>
        <a:xfrm>
          <a:off x="17001567" y="1789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134456</xdr:rowOff>
    </xdr:from>
    <xdr:ext cx="469744" cy="259045"/>
    <xdr:sp macro="" textlink="">
      <xdr:nvSpPr>
        <xdr:cNvPr id="759" name="n_4mainValue【庁舎】&#10;一人当たり面積"/>
        <xdr:cNvSpPr txBox="1"/>
      </xdr:nvSpPr>
      <xdr:spPr>
        <a:xfrm>
          <a:off x="16226867" y="17904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類似団体と比較して特に有形固定資産減価償却率が高くなっているのは、体育館・プール、保健センター・保健所及び庁舎である。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体育館・プールについては、公共施設再編計画では、学校再編を目標としており、施設配置の効率化を図る。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保健センター・保健所については、代替施設のない必要な施設であるため、日常修繕及び大規模修繕等を計画的に行い、長寿命化を図る予定としている。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他の施設においても全国平均や類似団体平均を上回っているものが多く、公共施設等の適正な維持管理、更新等、マネジメントを引き続き進めていく。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岐阜県八百津町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10,446
10,306
128.79
7,444,810
6,991,560
384,400
4,254,818
3,225,641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04850" y="443484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人口の減少や全国平均を上回る高齢化率（令和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40.3</a:t>
          </a:r>
          <a:r>
            <a:rPr kumimoji="1" lang="ja-JP" altLang="ja-JP" sz="1100">
              <a:solidFill>
                <a:schemeClr val="dk1"/>
              </a:solidFill>
              <a:effectLst/>
              <a:latin typeface="+mn-lt"/>
              <a:ea typeface="+mn-ea"/>
              <a:cs typeface="+mn-cs"/>
            </a:rPr>
            <a:t>％）に加え、町内に中心となる企業数も少ないことから、財政基盤が弱く、類似団体平均を下回っている。令和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月に策定をした第</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次行財政改革大綱（令和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年度）により、引き続き組織の見直しや定員管理・給与の適正化を実施するとともに、地方税の徴収体制強化（現年課税分収納率</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79163</xdr:rowOff>
    </xdr:from>
    <xdr:to>
      <xdr:col>23</xdr:col>
      <xdr:colOff>133350</xdr:colOff>
      <xdr:row>43</xdr:row>
      <xdr:rowOff>87206</xdr:rowOff>
    </xdr:to>
    <xdr:cxnSp macro="">
      <xdr:nvCxnSpPr>
        <xdr:cNvPr id="68" name="直線コネクタ 67"/>
        <xdr:cNvCxnSpPr/>
      </xdr:nvCxnSpPr>
      <xdr:spPr>
        <a:xfrm>
          <a:off x="4114800" y="745151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79163</xdr:rowOff>
    </xdr:from>
    <xdr:to>
      <xdr:col>19</xdr:col>
      <xdr:colOff>133350</xdr:colOff>
      <xdr:row>43</xdr:row>
      <xdr:rowOff>87206</xdr:rowOff>
    </xdr:to>
    <xdr:cxnSp macro="">
      <xdr:nvCxnSpPr>
        <xdr:cNvPr id="71" name="直線コネクタ 70"/>
        <xdr:cNvCxnSpPr/>
      </xdr:nvCxnSpPr>
      <xdr:spPr>
        <a:xfrm flipV="1">
          <a:off x="3225800" y="74515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87206</xdr:rowOff>
    </xdr:from>
    <xdr:to>
      <xdr:col>15</xdr:col>
      <xdr:colOff>82550</xdr:colOff>
      <xdr:row>43</xdr:row>
      <xdr:rowOff>87206</xdr:rowOff>
    </xdr:to>
    <xdr:cxnSp macro="">
      <xdr:nvCxnSpPr>
        <xdr:cNvPr id="74" name="直線コネクタ 73"/>
        <xdr:cNvCxnSpPr/>
      </xdr:nvCxnSpPr>
      <xdr:spPr>
        <a:xfrm>
          <a:off x="2336800" y="7459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xdr:nvSpPr>
        <xdr:cNvPr id="75" name="フローチャート: 判断 74"/>
        <xdr:cNvSpPr/>
      </xdr:nvSpPr>
      <xdr:spPr>
        <a:xfrm>
          <a:off x="3175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91881</xdr:rowOff>
    </xdr:from>
    <xdr:ext cx="762000" cy="259045"/>
    <xdr:sp macro="" textlink="">
      <xdr:nvSpPr>
        <xdr:cNvPr id="76" name="テキスト ボックス 75"/>
        <xdr:cNvSpPr txBox="1"/>
      </xdr:nvSpPr>
      <xdr:spPr>
        <a:xfrm>
          <a:off x="2844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87206</xdr:rowOff>
    </xdr:from>
    <xdr:to>
      <xdr:col>11</xdr:col>
      <xdr:colOff>31750</xdr:colOff>
      <xdr:row>43</xdr:row>
      <xdr:rowOff>95250</xdr:rowOff>
    </xdr:to>
    <xdr:cxnSp macro="">
      <xdr:nvCxnSpPr>
        <xdr:cNvPr id="77" name="直線コネクタ 76"/>
        <xdr:cNvCxnSpPr/>
      </xdr:nvCxnSpPr>
      <xdr:spPr>
        <a:xfrm flipV="1">
          <a:off x="1447800" y="74595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99923</xdr:rowOff>
    </xdr:from>
    <xdr:ext cx="762000" cy="259045"/>
    <xdr:sp macro="" textlink="">
      <xdr:nvSpPr>
        <xdr:cNvPr id="81" name="テキスト ボックス 80"/>
        <xdr:cNvSpPr txBox="1"/>
      </xdr:nvSpPr>
      <xdr:spPr>
        <a:xfrm>
          <a:off x="1066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36406</xdr:rowOff>
    </xdr:from>
    <xdr:to>
      <xdr:col>23</xdr:col>
      <xdr:colOff>184150</xdr:colOff>
      <xdr:row>43</xdr:row>
      <xdr:rowOff>138006</xdr:rowOff>
    </xdr:to>
    <xdr:sp macro="" textlink="">
      <xdr:nvSpPr>
        <xdr:cNvPr id="87" name="楕円 86"/>
        <xdr:cNvSpPr/>
      </xdr:nvSpPr>
      <xdr:spPr>
        <a:xfrm>
          <a:off x="49022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8483</xdr:rowOff>
    </xdr:from>
    <xdr:ext cx="762000" cy="259045"/>
    <xdr:sp macro="" textlink="">
      <xdr:nvSpPr>
        <xdr:cNvPr id="88" name="財政力該当値テキスト"/>
        <xdr:cNvSpPr txBox="1"/>
      </xdr:nvSpPr>
      <xdr:spPr>
        <a:xfrm>
          <a:off x="5041900" y="73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28363</xdr:rowOff>
    </xdr:from>
    <xdr:to>
      <xdr:col>19</xdr:col>
      <xdr:colOff>184150</xdr:colOff>
      <xdr:row>43</xdr:row>
      <xdr:rowOff>129963</xdr:rowOff>
    </xdr:to>
    <xdr:sp macro="" textlink="">
      <xdr:nvSpPr>
        <xdr:cNvPr id="89" name="楕円 88"/>
        <xdr:cNvSpPr/>
      </xdr:nvSpPr>
      <xdr:spPr>
        <a:xfrm>
          <a:off x="4064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114740</xdr:rowOff>
    </xdr:from>
    <xdr:ext cx="736600" cy="259045"/>
    <xdr:sp macro="" textlink="">
      <xdr:nvSpPr>
        <xdr:cNvPr id="90" name="テキスト ボックス 89"/>
        <xdr:cNvSpPr txBox="1"/>
      </xdr:nvSpPr>
      <xdr:spPr>
        <a:xfrm>
          <a:off x="3733800" y="748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36406</xdr:rowOff>
    </xdr:from>
    <xdr:to>
      <xdr:col>15</xdr:col>
      <xdr:colOff>133350</xdr:colOff>
      <xdr:row>43</xdr:row>
      <xdr:rowOff>138006</xdr:rowOff>
    </xdr:to>
    <xdr:sp macro="" textlink="">
      <xdr:nvSpPr>
        <xdr:cNvPr id="91" name="楕円 90"/>
        <xdr:cNvSpPr/>
      </xdr:nvSpPr>
      <xdr:spPr>
        <a:xfrm>
          <a:off x="3175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122783</xdr:rowOff>
    </xdr:from>
    <xdr:ext cx="762000" cy="259045"/>
    <xdr:sp macro="" textlink="">
      <xdr:nvSpPr>
        <xdr:cNvPr id="92" name="テキスト ボックス 91"/>
        <xdr:cNvSpPr txBox="1"/>
      </xdr:nvSpPr>
      <xdr:spPr>
        <a:xfrm>
          <a:off x="2844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36406</xdr:rowOff>
    </xdr:from>
    <xdr:to>
      <xdr:col>11</xdr:col>
      <xdr:colOff>82550</xdr:colOff>
      <xdr:row>43</xdr:row>
      <xdr:rowOff>138006</xdr:rowOff>
    </xdr:to>
    <xdr:sp macro="" textlink="">
      <xdr:nvSpPr>
        <xdr:cNvPr id="93" name="楕円 92"/>
        <xdr:cNvSpPr/>
      </xdr:nvSpPr>
      <xdr:spPr>
        <a:xfrm>
          <a:off x="2286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122783</xdr:rowOff>
    </xdr:from>
    <xdr:ext cx="762000" cy="259045"/>
    <xdr:sp macro="" textlink="">
      <xdr:nvSpPr>
        <xdr:cNvPr id="94" name="テキスト ボックス 93"/>
        <xdr:cNvSpPr txBox="1"/>
      </xdr:nvSpPr>
      <xdr:spPr>
        <a:xfrm>
          <a:off x="1955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5" name="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6" name="テキスト ボックス 95"/>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人件費</a:t>
          </a:r>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、物件費、扶助費は</a:t>
          </a:r>
          <a:r>
            <a:rPr kumimoji="1" lang="ja-JP" altLang="ja-JP" sz="1050">
              <a:solidFill>
                <a:schemeClr val="dk1"/>
              </a:solidFill>
              <a:effectLst/>
              <a:latin typeface="+mn-lt"/>
              <a:ea typeface="+mn-ea"/>
              <a:cs typeface="+mn-cs"/>
            </a:rPr>
            <a:t>増加したものの、</a:t>
          </a:r>
          <a:r>
            <a:rPr kumimoji="1" lang="ja-JP" altLang="en-US" sz="1050">
              <a:solidFill>
                <a:schemeClr val="dk1"/>
              </a:solidFill>
              <a:effectLst/>
              <a:latin typeface="+mn-lt"/>
              <a:ea typeface="+mn-ea"/>
              <a:cs typeface="+mn-cs"/>
            </a:rPr>
            <a:t>補助金等</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公債費</a:t>
          </a:r>
          <a:r>
            <a:rPr kumimoji="1" lang="ja-JP" altLang="ja-JP" sz="1050">
              <a:solidFill>
                <a:schemeClr val="dk1"/>
              </a:solidFill>
              <a:effectLst/>
              <a:latin typeface="+mn-lt"/>
              <a:ea typeface="+mn-ea"/>
              <a:cs typeface="+mn-cs"/>
            </a:rPr>
            <a:t>は減少し、経常経費全体では</a:t>
          </a:r>
          <a:r>
            <a:rPr kumimoji="1" lang="en-US" altLang="ja-JP" sz="1050">
              <a:solidFill>
                <a:schemeClr val="dk1"/>
              </a:solidFill>
              <a:effectLst/>
              <a:latin typeface="+mn-lt"/>
              <a:ea typeface="+mn-ea"/>
              <a:cs typeface="+mn-cs"/>
            </a:rPr>
            <a:t>1.9</a:t>
          </a:r>
          <a:r>
            <a:rPr kumimoji="1" lang="ja-JP" altLang="ja-JP" sz="1050">
              <a:solidFill>
                <a:schemeClr val="dk1"/>
              </a:solidFill>
              <a:effectLst/>
              <a:latin typeface="+mn-lt"/>
              <a:ea typeface="+mn-ea"/>
              <a:cs typeface="+mn-cs"/>
            </a:rPr>
            <a:t>％減となった</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町税は</a:t>
          </a:r>
          <a:r>
            <a:rPr kumimoji="1" lang="en-US" altLang="ja-JP" sz="1050">
              <a:solidFill>
                <a:schemeClr val="dk1"/>
              </a:solidFill>
              <a:effectLst/>
              <a:latin typeface="+mn-lt"/>
              <a:ea typeface="+mn-ea"/>
              <a:cs typeface="+mn-cs"/>
            </a:rPr>
            <a:t>3.8</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減となったが</a:t>
          </a:r>
          <a:r>
            <a:rPr kumimoji="1" lang="ja-JP" altLang="ja-JP" sz="1050">
              <a:solidFill>
                <a:schemeClr val="dk1"/>
              </a:solidFill>
              <a:effectLst/>
              <a:latin typeface="+mn-lt"/>
              <a:ea typeface="+mn-ea"/>
              <a:cs typeface="+mn-cs"/>
            </a:rPr>
            <a:t>、地方交付税は</a:t>
          </a:r>
          <a:r>
            <a:rPr kumimoji="1" lang="en-US" altLang="ja-JP" sz="1050">
              <a:solidFill>
                <a:schemeClr val="dk1"/>
              </a:solidFill>
              <a:effectLst/>
              <a:latin typeface="+mn-lt"/>
              <a:ea typeface="+mn-ea"/>
              <a:cs typeface="+mn-cs"/>
            </a:rPr>
            <a:t>13.6</a:t>
          </a:r>
          <a:r>
            <a:rPr kumimoji="1" lang="ja-JP" altLang="ja-JP" sz="1050">
              <a:solidFill>
                <a:schemeClr val="dk1"/>
              </a:solidFill>
              <a:effectLst/>
              <a:latin typeface="+mn-lt"/>
              <a:ea typeface="+mn-ea"/>
              <a:cs typeface="+mn-cs"/>
            </a:rPr>
            <a:t>％増となるなど、経常一般財源総額においては</a:t>
          </a:r>
          <a:r>
            <a:rPr kumimoji="1" lang="en-US" altLang="ja-JP" sz="1050">
              <a:solidFill>
                <a:schemeClr val="dk1"/>
              </a:solidFill>
              <a:effectLst/>
              <a:latin typeface="+mn-lt"/>
              <a:ea typeface="+mn-ea"/>
              <a:cs typeface="+mn-cs"/>
            </a:rPr>
            <a:t>6.0</a:t>
          </a:r>
          <a:r>
            <a:rPr kumimoji="1" lang="ja-JP" altLang="ja-JP" sz="1050">
              <a:solidFill>
                <a:schemeClr val="dk1"/>
              </a:solidFill>
              <a:effectLst/>
              <a:latin typeface="+mn-lt"/>
              <a:ea typeface="+mn-ea"/>
              <a:cs typeface="+mn-cs"/>
            </a:rPr>
            <a:t>％増と</a:t>
          </a:r>
          <a:r>
            <a:rPr kumimoji="1" lang="ja-JP" altLang="en-US" sz="1050">
              <a:solidFill>
                <a:schemeClr val="dk1"/>
              </a:solidFill>
              <a:effectLst/>
              <a:latin typeface="+mn-lt"/>
              <a:ea typeface="+mn-ea"/>
              <a:cs typeface="+mn-cs"/>
            </a:rPr>
            <a:t>なった。それにより、経常収支比率は</a:t>
          </a:r>
          <a:r>
            <a:rPr kumimoji="1" lang="ja-JP" altLang="ja-JP" sz="1050">
              <a:solidFill>
                <a:schemeClr val="dk1"/>
              </a:solidFill>
              <a:effectLst/>
              <a:latin typeface="+mn-lt"/>
              <a:ea typeface="+mn-ea"/>
              <a:cs typeface="+mn-cs"/>
            </a:rPr>
            <a:t>前年度から</a:t>
          </a:r>
          <a:r>
            <a:rPr kumimoji="1" lang="en-US" altLang="ja-JP" sz="1050">
              <a:solidFill>
                <a:schemeClr val="dk1"/>
              </a:solidFill>
              <a:effectLst/>
              <a:latin typeface="+mn-lt"/>
              <a:ea typeface="+mn-ea"/>
              <a:cs typeface="+mn-cs"/>
            </a:rPr>
            <a:t>6.3</a:t>
          </a:r>
          <a:r>
            <a:rPr kumimoji="1" lang="ja-JP" altLang="ja-JP" sz="1050">
              <a:solidFill>
                <a:schemeClr val="dk1"/>
              </a:solidFill>
              <a:effectLst/>
              <a:latin typeface="+mn-lt"/>
              <a:ea typeface="+mn-ea"/>
              <a:cs typeface="+mn-cs"/>
            </a:rPr>
            <a:t>ポイント改善される結果となった。しかしながら、今後も町税・地方交付税ともに大幅な増は予想されないことから、現在取り組んでいる定員適正化計画や平成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月に策定した公共施設等総合管理計画をはじめ、公共施設総合管理計画の下、人件費や管理費削減のための施設の統廃合、事務費削減等を継続して実施する等、経常経費の削減を図る。</a:t>
          </a:r>
          <a:endParaRPr lang="ja-JP" altLang="ja-JP" sz="105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80131</xdr:rowOff>
    </xdr:from>
    <xdr:to>
      <xdr:col>23</xdr:col>
      <xdr:colOff>133350</xdr:colOff>
      <xdr:row>66</xdr:row>
      <xdr:rowOff>168728</xdr:rowOff>
    </xdr:to>
    <xdr:cxnSp macro="">
      <xdr:nvCxnSpPr>
        <xdr:cNvPr id="128" name="直線コネクタ 127"/>
        <xdr:cNvCxnSpPr/>
      </xdr:nvCxnSpPr>
      <xdr:spPr>
        <a:xfrm flipV="1">
          <a:off x="4953000" y="9852781"/>
          <a:ext cx="0" cy="1631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29" name="財政構造の弾力性最小値テキスト"/>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0" name="直線コネクタ 129"/>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55</xdr:row>
      <xdr:rowOff>166508</xdr:rowOff>
    </xdr:from>
    <xdr:ext cx="762000" cy="259045"/>
    <xdr:sp macro="" textlink="">
      <xdr:nvSpPr>
        <xdr:cNvPr id="131" name="財政構造の弾力性最大値テキスト"/>
        <xdr:cNvSpPr txBox="1"/>
      </xdr:nvSpPr>
      <xdr:spPr>
        <a:xfrm>
          <a:off x="5041900" y="959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80131</xdr:rowOff>
    </xdr:from>
    <xdr:to>
      <xdr:col>24</xdr:col>
      <xdr:colOff>12700</xdr:colOff>
      <xdr:row>57</xdr:row>
      <xdr:rowOff>80131</xdr:rowOff>
    </xdr:to>
    <xdr:cxnSp macro="">
      <xdr:nvCxnSpPr>
        <xdr:cNvPr id="132" name="直線コネクタ 131"/>
        <xdr:cNvCxnSpPr/>
      </xdr:nvCxnSpPr>
      <xdr:spPr>
        <a:xfrm>
          <a:off x="4864100" y="985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23585</xdr:rowOff>
    </xdr:from>
    <xdr:to>
      <xdr:col>23</xdr:col>
      <xdr:colOff>133350</xdr:colOff>
      <xdr:row>62</xdr:row>
      <xdr:rowOff>61685</xdr:rowOff>
    </xdr:to>
    <xdr:cxnSp macro="">
      <xdr:nvCxnSpPr>
        <xdr:cNvPr id="133" name="直線コネクタ 132"/>
        <xdr:cNvCxnSpPr/>
      </xdr:nvCxnSpPr>
      <xdr:spPr>
        <a:xfrm flipV="1">
          <a:off x="4114800" y="9967685"/>
          <a:ext cx="8382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50999</xdr:rowOff>
    </xdr:from>
    <xdr:ext cx="762000" cy="259045"/>
    <xdr:sp macro="" textlink="">
      <xdr:nvSpPr>
        <xdr:cNvPr id="134" name="財政構造の弾力性平均値テキスト"/>
        <xdr:cNvSpPr txBox="1"/>
      </xdr:nvSpPr>
      <xdr:spPr>
        <a:xfrm>
          <a:off x="5041900" y="10509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78922</xdr:rowOff>
    </xdr:from>
    <xdr:to>
      <xdr:col>23</xdr:col>
      <xdr:colOff>184150</xdr:colOff>
      <xdr:row>62</xdr:row>
      <xdr:rowOff>9072</xdr:rowOff>
    </xdr:to>
    <xdr:sp macro="" textlink="">
      <xdr:nvSpPr>
        <xdr:cNvPr id="135" name="フローチャート: 判断 134"/>
        <xdr:cNvSpPr/>
      </xdr:nvSpPr>
      <xdr:spPr>
        <a:xfrm>
          <a:off x="49022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61685</xdr:rowOff>
    </xdr:from>
    <xdr:to>
      <xdr:col>19</xdr:col>
      <xdr:colOff>133350</xdr:colOff>
      <xdr:row>65</xdr:row>
      <xdr:rowOff>98878</xdr:rowOff>
    </xdr:to>
    <xdr:cxnSp macro="">
      <xdr:nvCxnSpPr>
        <xdr:cNvPr id="136" name="直線コネクタ 135"/>
        <xdr:cNvCxnSpPr/>
      </xdr:nvCxnSpPr>
      <xdr:spPr>
        <a:xfrm flipV="1">
          <a:off x="3225800" y="10691585"/>
          <a:ext cx="889000" cy="55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35681</xdr:rowOff>
    </xdr:from>
    <xdr:to>
      <xdr:col>19</xdr:col>
      <xdr:colOff>184150</xdr:colOff>
      <xdr:row>64</xdr:row>
      <xdr:rowOff>137281</xdr:rowOff>
    </xdr:to>
    <xdr:sp macro="" textlink="">
      <xdr:nvSpPr>
        <xdr:cNvPr id="137" name="フローチャート: 判断 136"/>
        <xdr:cNvSpPr/>
      </xdr:nvSpPr>
      <xdr:spPr>
        <a:xfrm>
          <a:off x="4064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122058</xdr:rowOff>
    </xdr:from>
    <xdr:ext cx="736600" cy="259045"/>
    <xdr:sp macro="" textlink="">
      <xdr:nvSpPr>
        <xdr:cNvPr id="138" name="テキスト ボックス 137"/>
        <xdr:cNvSpPr txBox="1"/>
      </xdr:nvSpPr>
      <xdr:spPr>
        <a:xfrm>
          <a:off x="3733800" y="11094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98878</xdr:rowOff>
    </xdr:from>
    <xdr:to>
      <xdr:col>15</xdr:col>
      <xdr:colOff>82550</xdr:colOff>
      <xdr:row>65</xdr:row>
      <xdr:rowOff>133350</xdr:rowOff>
    </xdr:to>
    <xdr:cxnSp macro="">
      <xdr:nvCxnSpPr>
        <xdr:cNvPr id="139" name="直線コネクタ 138"/>
        <xdr:cNvCxnSpPr/>
      </xdr:nvCxnSpPr>
      <xdr:spPr>
        <a:xfrm flipV="1">
          <a:off x="2336800" y="112431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127605</xdr:rowOff>
    </xdr:from>
    <xdr:to>
      <xdr:col>15</xdr:col>
      <xdr:colOff>133350</xdr:colOff>
      <xdr:row>65</xdr:row>
      <xdr:rowOff>57755</xdr:rowOff>
    </xdr:to>
    <xdr:sp macro="" textlink="">
      <xdr:nvSpPr>
        <xdr:cNvPr id="140" name="フローチャート: 判断 139"/>
        <xdr:cNvSpPr/>
      </xdr:nvSpPr>
      <xdr:spPr>
        <a:xfrm>
          <a:off x="3175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67932</xdr:rowOff>
    </xdr:from>
    <xdr:ext cx="762000" cy="259045"/>
    <xdr:sp macro="" textlink="">
      <xdr:nvSpPr>
        <xdr:cNvPr id="141" name="テキスト ボックス 140"/>
        <xdr:cNvSpPr txBox="1"/>
      </xdr:nvSpPr>
      <xdr:spPr>
        <a:xfrm>
          <a:off x="2844800" y="1086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87388</xdr:rowOff>
    </xdr:from>
    <xdr:to>
      <xdr:col>11</xdr:col>
      <xdr:colOff>31750</xdr:colOff>
      <xdr:row>65</xdr:row>
      <xdr:rowOff>133350</xdr:rowOff>
    </xdr:to>
    <xdr:cxnSp macro="">
      <xdr:nvCxnSpPr>
        <xdr:cNvPr id="142" name="直線コネクタ 141"/>
        <xdr:cNvCxnSpPr/>
      </xdr:nvCxnSpPr>
      <xdr:spPr>
        <a:xfrm>
          <a:off x="1447800" y="112316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127605</xdr:rowOff>
    </xdr:from>
    <xdr:to>
      <xdr:col>11</xdr:col>
      <xdr:colOff>82550</xdr:colOff>
      <xdr:row>65</xdr:row>
      <xdr:rowOff>57755</xdr:rowOff>
    </xdr:to>
    <xdr:sp macro="" textlink="">
      <xdr:nvSpPr>
        <xdr:cNvPr id="143" name="フローチャート: 判断 142"/>
        <xdr:cNvSpPr/>
      </xdr:nvSpPr>
      <xdr:spPr>
        <a:xfrm>
          <a:off x="2286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67932</xdr:rowOff>
    </xdr:from>
    <xdr:ext cx="762000" cy="259045"/>
    <xdr:sp macro="" textlink="">
      <xdr:nvSpPr>
        <xdr:cNvPr id="144" name="テキスト ボックス 143"/>
        <xdr:cNvSpPr txBox="1"/>
      </xdr:nvSpPr>
      <xdr:spPr>
        <a:xfrm>
          <a:off x="1955800" y="1086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35681</xdr:rowOff>
    </xdr:from>
    <xdr:to>
      <xdr:col>7</xdr:col>
      <xdr:colOff>31750</xdr:colOff>
      <xdr:row>64</xdr:row>
      <xdr:rowOff>137281</xdr:rowOff>
    </xdr:to>
    <xdr:sp macro="" textlink="">
      <xdr:nvSpPr>
        <xdr:cNvPr id="145" name="フローチャート: 判断 144"/>
        <xdr:cNvSpPr/>
      </xdr:nvSpPr>
      <xdr:spPr>
        <a:xfrm>
          <a:off x="1397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147458</xdr:rowOff>
    </xdr:from>
    <xdr:ext cx="762000" cy="259045"/>
    <xdr:sp macro="" textlink="">
      <xdr:nvSpPr>
        <xdr:cNvPr id="146" name="テキスト ボックス 145"/>
        <xdr:cNvSpPr txBox="1"/>
      </xdr:nvSpPr>
      <xdr:spPr>
        <a:xfrm>
          <a:off x="1066800" y="107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57</xdr:row>
      <xdr:rowOff>144235</xdr:rowOff>
    </xdr:from>
    <xdr:to>
      <xdr:col>23</xdr:col>
      <xdr:colOff>184150</xdr:colOff>
      <xdr:row>58</xdr:row>
      <xdr:rowOff>74385</xdr:rowOff>
    </xdr:to>
    <xdr:sp macro="" textlink="">
      <xdr:nvSpPr>
        <xdr:cNvPr id="152" name="楕円 151"/>
        <xdr:cNvSpPr/>
      </xdr:nvSpPr>
      <xdr:spPr>
        <a:xfrm>
          <a:off x="4902200" y="991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65512</xdr:rowOff>
    </xdr:from>
    <xdr:ext cx="762000" cy="259045"/>
    <xdr:sp macro="" textlink="">
      <xdr:nvSpPr>
        <xdr:cNvPr id="153" name="財政構造の弾力性該当値テキスト"/>
        <xdr:cNvSpPr txBox="1"/>
      </xdr:nvSpPr>
      <xdr:spPr>
        <a:xfrm>
          <a:off x="5041900" y="983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10885</xdr:rowOff>
    </xdr:from>
    <xdr:to>
      <xdr:col>19</xdr:col>
      <xdr:colOff>184150</xdr:colOff>
      <xdr:row>62</xdr:row>
      <xdr:rowOff>112485</xdr:rowOff>
    </xdr:to>
    <xdr:sp macro="" textlink="">
      <xdr:nvSpPr>
        <xdr:cNvPr id="154" name="楕円 153"/>
        <xdr:cNvSpPr/>
      </xdr:nvSpPr>
      <xdr:spPr>
        <a:xfrm>
          <a:off x="4064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122662</xdr:rowOff>
    </xdr:from>
    <xdr:ext cx="736600" cy="259045"/>
    <xdr:sp macro="" textlink="">
      <xdr:nvSpPr>
        <xdr:cNvPr id="155" name="テキスト ボックス 154"/>
        <xdr:cNvSpPr txBox="1"/>
      </xdr:nvSpPr>
      <xdr:spPr>
        <a:xfrm>
          <a:off x="3733800" y="1040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48078</xdr:rowOff>
    </xdr:from>
    <xdr:to>
      <xdr:col>15</xdr:col>
      <xdr:colOff>133350</xdr:colOff>
      <xdr:row>65</xdr:row>
      <xdr:rowOff>149678</xdr:rowOff>
    </xdr:to>
    <xdr:sp macro="" textlink="">
      <xdr:nvSpPr>
        <xdr:cNvPr id="156" name="楕円 155"/>
        <xdr:cNvSpPr/>
      </xdr:nvSpPr>
      <xdr:spPr>
        <a:xfrm>
          <a:off x="3175000" y="1119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134455</xdr:rowOff>
    </xdr:from>
    <xdr:ext cx="762000" cy="259045"/>
    <xdr:sp macro="" textlink="">
      <xdr:nvSpPr>
        <xdr:cNvPr id="157" name="テキスト ボックス 156"/>
        <xdr:cNvSpPr txBox="1"/>
      </xdr:nvSpPr>
      <xdr:spPr>
        <a:xfrm>
          <a:off x="2844800" y="1127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82550</xdr:rowOff>
    </xdr:from>
    <xdr:to>
      <xdr:col>11</xdr:col>
      <xdr:colOff>82550</xdr:colOff>
      <xdr:row>66</xdr:row>
      <xdr:rowOff>12700</xdr:rowOff>
    </xdr:to>
    <xdr:sp macro="" textlink="">
      <xdr:nvSpPr>
        <xdr:cNvPr id="158" name="楕円 157"/>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168927</xdr:rowOff>
    </xdr:from>
    <xdr:ext cx="762000" cy="259045"/>
    <xdr:sp macro="" textlink="">
      <xdr:nvSpPr>
        <xdr:cNvPr id="159" name="テキスト ボックス 158"/>
        <xdr:cNvSpPr txBox="1"/>
      </xdr:nvSpPr>
      <xdr:spPr>
        <a:xfrm>
          <a:off x="1955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36588</xdr:rowOff>
    </xdr:from>
    <xdr:to>
      <xdr:col>7</xdr:col>
      <xdr:colOff>31750</xdr:colOff>
      <xdr:row>65</xdr:row>
      <xdr:rowOff>138188</xdr:rowOff>
    </xdr:to>
    <xdr:sp macro="" textlink="">
      <xdr:nvSpPr>
        <xdr:cNvPr id="160" name="楕円 159"/>
        <xdr:cNvSpPr/>
      </xdr:nvSpPr>
      <xdr:spPr>
        <a:xfrm>
          <a:off x="1397000" y="1118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122965</xdr:rowOff>
    </xdr:from>
    <xdr:ext cx="762000" cy="259045"/>
    <xdr:sp macro="" textlink="">
      <xdr:nvSpPr>
        <xdr:cNvPr id="161" name="テキスト ボックス 160"/>
        <xdr:cNvSpPr txBox="1"/>
      </xdr:nvSpPr>
      <xdr:spPr>
        <a:xfrm>
          <a:off x="1066800" y="1126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[237,617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類似団体平均と比較して、</a:t>
          </a:r>
          <a:r>
            <a:rPr kumimoji="1" lang="en-US" altLang="ja-JP" sz="1100">
              <a:solidFill>
                <a:schemeClr val="dk1"/>
              </a:solidFill>
              <a:effectLst/>
              <a:latin typeface="+mn-lt"/>
              <a:ea typeface="+mn-ea"/>
              <a:cs typeface="+mn-cs"/>
            </a:rPr>
            <a:t>32</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698</a:t>
          </a:r>
          <a:r>
            <a:rPr kumimoji="1" lang="ja-JP" altLang="ja-JP" sz="1100">
              <a:solidFill>
                <a:schemeClr val="dk1"/>
              </a:solidFill>
              <a:effectLst/>
              <a:latin typeface="+mn-lt"/>
              <a:ea typeface="+mn-ea"/>
              <a:cs typeface="+mn-cs"/>
            </a:rPr>
            <a:t>円上回っている。人件費は前年度比</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％増、物件費は</a:t>
          </a:r>
          <a:r>
            <a:rPr kumimoji="1" lang="en-US" altLang="ja-JP" sz="1100">
              <a:solidFill>
                <a:schemeClr val="dk1"/>
              </a:solidFill>
              <a:effectLst/>
              <a:latin typeface="+mn-lt"/>
              <a:ea typeface="+mn-ea"/>
              <a:cs typeface="+mn-cs"/>
            </a:rPr>
            <a:t>31.4</a:t>
          </a:r>
          <a:r>
            <a:rPr kumimoji="1" lang="ja-JP" altLang="ja-JP" sz="1100">
              <a:solidFill>
                <a:schemeClr val="dk1"/>
              </a:solidFill>
              <a:effectLst/>
              <a:latin typeface="+mn-lt"/>
              <a:ea typeface="+mn-ea"/>
              <a:cs typeface="+mn-cs"/>
            </a:rPr>
            <a:t>％増となったことに加え、算出式の分母となる人口も</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減となったことが要因となっている。また、ゴミ処理業務や消防業務を一部事務組合で行っていることから、一部事務組合の人件費・物件費等に充てる負担金を合計した場合、人口１人当たりの金額は大幅に増加することになる。今後はこれらも含めた経費について、抑制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3" name="直線コネクタ 192"/>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4" name="人件費・物件費等の状況最小値テキスト"/>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5" name="直線コネクタ 194"/>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6" name="人件費・物件費等の状況最大値テキスト"/>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7" name="直線コネクタ 196"/>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41432</xdr:rowOff>
    </xdr:from>
    <xdr:to>
      <xdr:col>23</xdr:col>
      <xdr:colOff>133350</xdr:colOff>
      <xdr:row>82</xdr:row>
      <xdr:rowOff>158700</xdr:rowOff>
    </xdr:to>
    <xdr:cxnSp macro="">
      <xdr:nvCxnSpPr>
        <xdr:cNvPr id="198" name="直線コネクタ 197"/>
        <xdr:cNvCxnSpPr/>
      </xdr:nvCxnSpPr>
      <xdr:spPr>
        <a:xfrm>
          <a:off x="4114800" y="14100332"/>
          <a:ext cx="838200" cy="11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11712</xdr:rowOff>
    </xdr:from>
    <xdr:ext cx="762000" cy="259045"/>
    <xdr:sp macro="" textlink="">
      <xdr:nvSpPr>
        <xdr:cNvPr id="199" name="人件費・物件費等の状況平均値テキスト"/>
        <xdr:cNvSpPr txBox="1"/>
      </xdr:nvSpPr>
      <xdr:spPr>
        <a:xfrm>
          <a:off x="5041900" y="13899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200" name="フローチャート: 判断 199"/>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155910</xdr:rowOff>
    </xdr:from>
    <xdr:to>
      <xdr:col>19</xdr:col>
      <xdr:colOff>133350</xdr:colOff>
      <xdr:row>82</xdr:row>
      <xdr:rowOff>41432</xdr:rowOff>
    </xdr:to>
    <xdr:cxnSp macro="">
      <xdr:nvCxnSpPr>
        <xdr:cNvPr id="201" name="直線コネクタ 200"/>
        <xdr:cNvCxnSpPr/>
      </xdr:nvCxnSpPr>
      <xdr:spPr>
        <a:xfrm>
          <a:off x="3225800" y="14043360"/>
          <a:ext cx="889000" cy="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2" name="フローチャート: 判断 201"/>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69829</xdr:rowOff>
    </xdr:from>
    <xdr:ext cx="736600" cy="259045"/>
    <xdr:sp macro="" textlink="">
      <xdr:nvSpPr>
        <xdr:cNvPr id="203" name="テキスト ボックス 202"/>
        <xdr:cNvSpPr txBox="1"/>
      </xdr:nvSpPr>
      <xdr:spPr>
        <a:xfrm>
          <a:off x="3733800" y="13785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151405</xdr:rowOff>
    </xdr:from>
    <xdr:to>
      <xdr:col>15</xdr:col>
      <xdr:colOff>82550</xdr:colOff>
      <xdr:row>81</xdr:row>
      <xdr:rowOff>155910</xdr:rowOff>
    </xdr:to>
    <xdr:cxnSp macro="">
      <xdr:nvCxnSpPr>
        <xdr:cNvPr id="204" name="直線コネクタ 203"/>
        <xdr:cNvCxnSpPr/>
      </xdr:nvCxnSpPr>
      <xdr:spPr>
        <a:xfrm>
          <a:off x="2336800" y="14038855"/>
          <a:ext cx="889000" cy="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xdr:nvSpPr>
        <xdr:cNvPr id="205" name="フローチャート: 判断 204"/>
        <xdr:cNvSpPr/>
      </xdr:nvSpPr>
      <xdr:spPr>
        <a:xfrm>
          <a:off x="3175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21696</xdr:rowOff>
    </xdr:from>
    <xdr:ext cx="762000" cy="259045"/>
    <xdr:sp macro="" textlink="">
      <xdr:nvSpPr>
        <xdr:cNvPr id="206" name="テキスト ボックス 205"/>
        <xdr:cNvSpPr txBox="1"/>
      </xdr:nvSpPr>
      <xdr:spPr>
        <a:xfrm>
          <a:off x="2844800" y="14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138499</xdr:rowOff>
    </xdr:from>
    <xdr:to>
      <xdr:col>11</xdr:col>
      <xdr:colOff>31750</xdr:colOff>
      <xdr:row>81</xdr:row>
      <xdr:rowOff>151405</xdr:rowOff>
    </xdr:to>
    <xdr:cxnSp macro="">
      <xdr:nvCxnSpPr>
        <xdr:cNvPr id="207" name="直線コネクタ 206"/>
        <xdr:cNvCxnSpPr/>
      </xdr:nvCxnSpPr>
      <xdr:spPr>
        <a:xfrm>
          <a:off x="1447800" y="14025949"/>
          <a:ext cx="889000" cy="1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xdr:nvSpPr>
        <xdr:cNvPr id="208" name="フローチャート: 判断 207"/>
        <xdr:cNvSpPr/>
      </xdr:nvSpPr>
      <xdr:spPr>
        <a:xfrm>
          <a:off x="2286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897</xdr:rowOff>
    </xdr:from>
    <xdr:ext cx="762000" cy="259045"/>
    <xdr:sp macro="" textlink="">
      <xdr:nvSpPr>
        <xdr:cNvPr id="209" name="テキスト ボックス 208"/>
        <xdr:cNvSpPr txBox="1"/>
      </xdr:nvSpPr>
      <xdr:spPr>
        <a:xfrm>
          <a:off x="1955800" y="137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xdr:nvSpPr>
        <xdr:cNvPr id="210" name="フローチャート: 判断 209"/>
        <xdr:cNvSpPr/>
      </xdr:nvSpPr>
      <xdr:spPr>
        <a:xfrm>
          <a:off x="1397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1858</xdr:rowOff>
    </xdr:from>
    <xdr:ext cx="762000" cy="259045"/>
    <xdr:sp macro="" textlink="">
      <xdr:nvSpPr>
        <xdr:cNvPr id="211" name="テキスト ボックス 210"/>
        <xdr:cNvSpPr txBox="1"/>
      </xdr:nvSpPr>
      <xdr:spPr>
        <a:xfrm>
          <a:off x="1066800" y="1371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107900</xdr:rowOff>
    </xdr:from>
    <xdr:to>
      <xdr:col>23</xdr:col>
      <xdr:colOff>184150</xdr:colOff>
      <xdr:row>83</xdr:row>
      <xdr:rowOff>38050</xdr:rowOff>
    </xdr:to>
    <xdr:sp macro="" textlink="">
      <xdr:nvSpPr>
        <xdr:cNvPr id="217" name="楕円 216"/>
        <xdr:cNvSpPr/>
      </xdr:nvSpPr>
      <xdr:spPr>
        <a:xfrm>
          <a:off x="4902200" y="141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79977</xdr:rowOff>
    </xdr:from>
    <xdr:ext cx="762000" cy="259045"/>
    <xdr:sp macro="" textlink="">
      <xdr:nvSpPr>
        <xdr:cNvPr id="218" name="人件費・物件費等の状況該当値テキスト"/>
        <xdr:cNvSpPr txBox="1"/>
      </xdr:nvSpPr>
      <xdr:spPr>
        <a:xfrm>
          <a:off x="5041900" y="141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162082</xdr:rowOff>
    </xdr:from>
    <xdr:to>
      <xdr:col>19</xdr:col>
      <xdr:colOff>184150</xdr:colOff>
      <xdr:row>82</xdr:row>
      <xdr:rowOff>92232</xdr:rowOff>
    </xdr:to>
    <xdr:sp macro="" textlink="">
      <xdr:nvSpPr>
        <xdr:cNvPr id="219" name="楕円 218"/>
        <xdr:cNvSpPr/>
      </xdr:nvSpPr>
      <xdr:spPr>
        <a:xfrm>
          <a:off x="4064000" y="1404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77009</xdr:rowOff>
    </xdr:from>
    <xdr:ext cx="736600" cy="259045"/>
    <xdr:sp macro="" textlink="">
      <xdr:nvSpPr>
        <xdr:cNvPr id="220" name="テキスト ボックス 219"/>
        <xdr:cNvSpPr txBox="1"/>
      </xdr:nvSpPr>
      <xdr:spPr>
        <a:xfrm>
          <a:off x="3733800" y="14135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105110</xdr:rowOff>
    </xdr:from>
    <xdr:to>
      <xdr:col>15</xdr:col>
      <xdr:colOff>133350</xdr:colOff>
      <xdr:row>82</xdr:row>
      <xdr:rowOff>35260</xdr:rowOff>
    </xdr:to>
    <xdr:sp macro="" textlink="">
      <xdr:nvSpPr>
        <xdr:cNvPr id="221" name="楕円 220"/>
        <xdr:cNvSpPr/>
      </xdr:nvSpPr>
      <xdr:spPr>
        <a:xfrm>
          <a:off x="3175000" y="1399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45437</xdr:rowOff>
    </xdr:from>
    <xdr:ext cx="762000" cy="259045"/>
    <xdr:sp macro="" textlink="">
      <xdr:nvSpPr>
        <xdr:cNvPr id="222" name="テキスト ボックス 221"/>
        <xdr:cNvSpPr txBox="1"/>
      </xdr:nvSpPr>
      <xdr:spPr>
        <a:xfrm>
          <a:off x="2844800" y="137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100605</xdr:rowOff>
    </xdr:from>
    <xdr:to>
      <xdr:col>11</xdr:col>
      <xdr:colOff>82550</xdr:colOff>
      <xdr:row>82</xdr:row>
      <xdr:rowOff>30755</xdr:rowOff>
    </xdr:to>
    <xdr:sp macro="" textlink="">
      <xdr:nvSpPr>
        <xdr:cNvPr id="223" name="楕円 222"/>
        <xdr:cNvSpPr/>
      </xdr:nvSpPr>
      <xdr:spPr>
        <a:xfrm>
          <a:off x="2286000" y="1398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15532</xdr:rowOff>
    </xdr:from>
    <xdr:ext cx="762000" cy="259045"/>
    <xdr:sp macro="" textlink="">
      <xdr:nvSpPr>
        <xdr:cNvPr id="224" name="テキスト ボックス 223"/>
        <xdr:cNvSpPr txBox="1"/>
      </xdr:nvSpPr>
      <xdr:spPr>
        <a:xfrm>
          <a:off x="1955800" y="1407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87699</xdr:rowOff>
    </xdr:from>
    <xdr:to>
      <xdr:col>7</xdr:col>
      <xdr:colOff>31750</xdr:colOff>
      <xdr:row>82</xdr:row>
      <xdr:rowOff>17849</xdr:rowOff>
    </xdr:to>
    <xdr:sp macro="" textlink="">
      <xdr:nvSpPr>
        <xdr:cNvPr id="225" name="楕円 224"/>
        <xdr:cNvSpPr/>
      </xdr:nvSpPr>
      <xdr:spPr>
        <a:xfrm>
          <a:off x="1397000" y="1397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2626</xdr:rowOff>
    </xdr:from>
    <xdr:ext cx="762000" cy="259045"/>
    <xdr:sp macro="" textlink="">
      <xdr:nvSpPr>
        <xdr:cNvPr id="226" name="テキスト ボックス 225"/>
        <xdr:cNvSpPr txBox="1"/>
      </xdr:nvSpPr>
      <xdr:spPr>
        <a:xfrm>
          <a:off x="1066800" y="14061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下回っている。今後も、定員適正化計画に基づき、退職と採用のバランスを保ちつつ新陳代謝を図っていく。また、人事評価制度により、能力や適正、職務実績に基づく評価を統一的に実施することとし、給与の適正化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5" name="直線コネクタ 254"/>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8" name="給与水準   （国との比較）最大値テキスト"/>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9" name="直線コネクタ 258"/>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60" name="直線コネクタ 259"/>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46866</xdr:rowOff>
    </xdr:from>
    <xdr:ext cx="762000" cy="259045"/>
    <xdr:sp macro="" textlink="">
      <xdr:nvSpPr>
        <xdr:cNvPr id="261" name="給与水準   （国との比較）平均値テキスト"/>
        <xdr:cNvSpPr txBox="1"/>
      </xdr:nvSpPr>
      <xdr:spPr>
        <a:xfrm>
          <a:off x="17106900" y="14620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2" name="フローチャート: 判断 261"/>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125589</xdr:rowOff>
    </xdr:to>
    <xdr:cxnSp macro="">
      <xdr:nvCxnSpPr>
        <xdr:cNvPr id="263" name="直線コネクタ 262"/>
        <xdr:cNvCxnSpPr/>
      </xdr:nvCxnSpPr>
      <xdr:spPr>
        <a:xfrm flipV="1">
          <a:off x="15290800" y="1460500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65" name="テキスト ボックス 264"/>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98778</xdr:rowOff>
    </xdr:from>
    <xdr:to>
      <xdr:col>72</xdr:col>
      <xdr:colOff>203200</xdr:colOff>
      <xdr:row>85</xdr:row>
      <xdr:rowOff>125589</xdr:rowOff>
    </xdr:to>
    <xdr:cxnSp macro="">
      <xdr:nvCxnSpPr>
        <xdr:cNvPr id="266" name="直線コネクタ 265"/>
        <xdr:cNvCxnSpPr/>
      </xdr:nvCxnSpPr>
      <xdr:spPr>
        <a:xfrm>
          <a:off x="14401800" y="146720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4939</xdr:rowOff>
    </xdr:from>
    <xdr:to>
      <xdr:col>68</xdr:col>
      <xdr:colOff>152400</xdr:colOff>
      <xdr:row>85</xdr:row>
      <xdr:rowOff>98778</xdr:rowOff>
    </xdr:to>
    <xdr:cxnSp macro="">
      <xdr:nvCxnSpPr>
        <xdr:cNvPr id="269" name="直線コネクタ 268"/>
        <xdr:cNvCxnSpPr/>
      </xdr:nvCxnSpPr>
      <xdr:spPr>
        <a:xfrm>
          <a:off x="13512800" y="1457818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71" name="テキスト ボックス 270"/>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73" name="テキスト ボックス 272"/>
        <xdr:cNvSpPr txBox="1"/>
      </xdr:nvSpPr>
      <xdr:spPr>
        <a:xfrm>
          <a:off x="13131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9" name="楕円 278"/>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80"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1" name="楕円 280"/>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2" name="テキスト ボックス 28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74789</xdr:rowOff>
    </xdr:from>
    <xdr:to>
      <xdr:col>73</xdr:col>
      <xdr:colOff>44450</xdr:colOff>
      <xdr:row>86</xdr:row>
      <xdr:rowOff>4939</xdr:rowOff>
    </xdr:to>
    <xdr:sp macro="" textlink="">
      <xdr:nvSpPr>
        <xdr:cNvPr id="283" name="楕円 282"/>
        <xdr:cNvSpPr/>
      </xdr:nvSpPr>
      <xdr:spPr>
        <a:xfrm>
          <a:off x="15240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161166</xdr:rowOff>
    </xdr:from>
    <xdr:ext cx="762000" cy="259045"/>
    <xdr:sp macro="" textlink="">
      <xdr:nvSpPr>
        <xdr:cNvPr id="284" name="テキスト ボックス 283"/>
        <xdr:cNvSpPr txBox="1"/>
      </xdr:nvSpPr>
      <xdr:spPr>
        <a:xfrm>
          <a:off x="14909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47978</xdr:rowOff>
    </xdr:from>
    <xdr:to>
      <xdr:col>68</xdr:col>
      <xdr:colOff>203200</xdr:colOff>
      <xdr:row>85</xdr:row>
      <xdr:rowOff>149578</xdr:rowOff>
    </xdr:to>
    <xdr:sp macro="" textlink="">
      <xdr:nvSpPr>
        <xdr:cNvPr id="285" name="楕円 284"/>
        <xdr:cNvSpPr/>
      </xdr:nvSpPr>
      <xdr:spPr>
        <a:xfrm>
          <a:off x="14351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86" name="テキスト ボックス 285"/>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87" name="楕円 286"/>
        <xdr:cNvSpPr/>
      </xdr:nvSpPr>
      <xdr:spPr>
        <a:xfrm>
          <a:off x="13462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65916</xdr:rowOff>
    </xdr:from>
    <xdr:ext cx="762000" cy="259045"/>
    <xdr:sp macro="" textlink="">
      <xdr:nvSpPr>
        <xdr:cNvPr id="288" name="テキスト ボックス 287"/>
        <xdr:cNvSpPr txBox="1"/>
      </xdr:nvSpPr>
      <xdr:spPr>
        <a:xfrm>
          <a:off x="13131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3.34</a:t>
          </a:r>
          <a:r>
            <a:rPr kumimoji="1" lang="ja-JP" altLang="ja-JP" sz="1100">
              <a:solidFill>
                <a:schemeClr val="dk1"/>
              </a:solidFill>
              <a:effectLst/>
              <a:latin typeface="+mn-lt"/>
              <a:ea typeface="+mn-ea"/>
              <a:cs typeface="+mn-cs"/>
            </a:rPr>
            <a:t>人上回っている。旧町村単位に公共施設を設置（出張所</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・小学校</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・保育園</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）していること、養護老人ホームも設置していることから人口に対して職員数が多い。また、将来の行財政運営をにらみ、年代別職員構成の不均衡を是正するため、平成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年度に民間経験者</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名を含む新規職員</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名を採用したことにより数値が上昇している。今後も施設の統廃合、事務の効率化を図るとともに、年代別職員構成に配慮しながら、適正な定員管理に努める。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20" name="直線コネクタ 319"/>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21"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2" name="直線コネクタ 321"/>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3" name="定員管理の状況最大値テキスト"/>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4" name="直線コネクタ 323"/>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165100</xdr:rowOff>
    </xdr:from>
    <xdr:to>
      <xdr:col>81</xdr:col>
      <xdr:colOff>44450</xdr:colOff>
      <xdr:row>63</xdr:row>
      <xdr:rowOff>26972</xdr:rowOff>
    </xdr:to>
    <xdr:cxnSp macro="">
      <xdr:nvCxnSpPr>
        <xdr:cNvPr id="325" name="直線コネクタ 324"/>
        <xdr:cNvCxnSpPr/>
      </xdr:nvCxnSpPr>
      <xdr:spPr>
        <a:xfrm>
          <a:off x="16179800" y="10795000"/>
          <a:ext cx="8382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123268</xdr:rowOff>
    </xdr:from>
    <xdr:ext cx="762000" cy="259045"/>
    <xdr:sp macro="" textlink="">
      <xdr:nvSpPr>
        <xdr:cNvPr id="326" name="定員管理の状況平均値テキスト"/>
        <xdr:cNvSpPr txBox="1"/>
      </xdr:nvSpPr>
      <xdr:spPr>
        <a:xfrm>
          <a:off x="17106900" y="10238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7" name="フローチャート: 判断 326"/>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112244</xdr:rowOff>
    </xdr:from>
    <xdr:to>
      <xdr:col>77</xdr:col>
      <xdr:colOff>44450</xdr:colOff>
      <xdr:row>62</xdr:row>
      <xdr:rowOff>165100</xdr:rowOff>
    </xdr:to>
    <xdr:cxnSp macro="">
      <xdr:nvCxnSpPr>
        <xdr:cNvPr id="328" name="直線コネクタ 327"/>
        <xdr:cNvCxnSpPr/>
      </xdr:nvCxnSpPr>
      <xdr:spPr>
        <a:xfrm>
          <a:off x="15290800" y="10742144"/>
          <a:ext cx="8890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xdr:nvSpPr>
        <xdr:cNvPr id="329" name="フローチャート: 判断 328"/>
        <xdr:cNvSpPr/>
      </xdr:nvSpPr>
      <xdr:spPr>
        <a:xfrm>
          <a:off x="16129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13745</xdr:rowOff>
    </xdr:from>
    <xdr:ext cx="736600" cy="259045"/>
    <xdr:sp macro="" textlink="">
      <xdr:nvSpPr>
        <xdr:cNvPr id="330" name="テキスト ボックス 329"/>
        <xdr:cNvSpPr txBox="1"/>
      </xdr:nvSpPr>
      <xdr:spPr>
        <a:xfrm>
          <a:off x="15798800" y="1012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112244</xdr:rowOff>
    </xdr:from>
    <xdr:to>
      <xdr:col>72</xdr:col>
      <xdr:colOff>203200</xdr:colOff>
      <xdr:row>62</xdr:row>
      <xdr:rowOff>154759</xdr:rowOff>
    </xdr:to>
    <xdr:cxnSp macro="">
      <xdr:nvCxnSpPr>
        <xdr:cNvPr id="331" name="直線コネクタ 330"/>
        <xdr:cNvCxnSpPr/>
      </xdr:nvCxnSpPr>
      <xdr:spPr>
        <a:xfrm flipV="1">
          <a:off x="14401800" y="10742144"/>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122827</xdr:rowOff>
    </xdr:from>
    <xdr:to>
      <xdr:col>73</xdr:col>
      <xdr:colOff>44450</xdr:colOff>
      <xdr:row>61</xdr:row>
      <xdr:rowOff>52977</xdr:rowOff>
    </xdr:to>
    <xdr:sp macro="" textlink="">
      <xdr:nvSpPr>
        <xdr:cNvPr id="332" name="フローチャート: 判断 331"/>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63154</xdr:rowOff>
    </xdr:from>
    <xdr:ext cx="762000" cy="259045"/>
    <xdr:sp macro="" textlink="">
      <xdr:nvSpPr>
        <xdr:cNvPr id="333" name="テキスト ボックス 332"/>
        <xdr:cNvSpPr txBox="1"/>
      </xdr:nvSpPr>
      <xdr:spPr>
        <a:xfrm>
          <a:off x="14909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135225</xdr:rowOff>
    </xdr:from>
    <xdr:to>
      <xdr:col>68</xdr:col>
      <xdr:colOff>152400</xdr:colOff>
      <xdr:row>62</xdr:row>
      <xdr:rowOff>154759</xdr:rowOff>
    </xdr:to>
    <xdr:cxnSp macro="">
      <xdr:nvCxnSpPr>
        <xdr:cNvPr id="334" name="直線コネクタ 333"/>
        <xdr:cNvCxnSpPr/>
      </xdr:nvCxnSpPr>
      <xdr:spPr>
        <a:xfrm>
          <a:off x="13512800" y="10765125"/>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98697</xdr:rowOff>
    </xdr:from>
    <xdr:to>
      <xdr:col>68</xdr:col>
      <xdr:colOff>203200</xdr:colOff>
      <xdr:row>61</xdr:row>
      <xdr:rowOff>28847</xdr:rowOff>
    </xdr:to>
    <xdr:sp macro="" textlink="">
      <xdr:nvSpPr>
        <xdr:cNvPr id="335" name="フローチャート: 判断 334"/>
        <xdr:cNvSpPr/>
      </xdr:nvSpPr>
      <xdr:spPr>
        <a:xfrm>
          <a:off x="14351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39024</xdr:rowOff>
    </xdr:from>
    <xdr:ext cx="762000" cy="259045"/>
    <xdr:sp macro="" textlink="">
      <xdr:nvSpPr>
        <xdr:cNvPr id="336" name="テキスト ボックス 335"/>
        <xdr:cNvSpPr txBox="1"/>
      </xdr:nvSpPr>
      <xdr:spPr>
        <a:xfrm>
          <a:off x="14020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86058</xdr:rowOff>
    </xdr:from>
    <xdr:to>
      <xdr:col>64</xdr:col>
      <xdr:colOff>152400</xdr:colOff>
      <xdr:row>61</xdr:row>
      <xdr:rowOff>16208</xdr:rowOff>
    </xdr:to>
    <xdr:sp macro="" textlink="">
      <xdr:nvSpPr>
        <xdr:cNvPr id="337" name="フローチャート: 判断 336"/>
        <xdr:cNvSpPr/>
      </xdr:nvSpPr>
      <xdr:spPr>
        <a:xfrm>
          <a:off x="13462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26385</xdr:rowOff>
    </xdr:from>
    <xdr:ext cx="762000" cy="259045"/>
    <xdr:sp macro="" textlink="">
      <xdr:nvSpPr>
        <xdr:cNvPr id="338" name="テキスト ボックス 337"/>
        <xdr:cNvSpPr txBox="1"/>
      </xdr:nvSpPr>
      <xdr:spPr>
        <a:xfrm>
          <a:off x="13131800" y="101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147622</xdr:rowOff>
    </xdr:from>
    <xdr:to>
      <xdr:col>81</xdr:col>
      <xdr:colOff>95250</xdr:colOff>
      <xdr:row>63</xdr:row>
      <xdr:rowOff>77772</xdr:rowOff>
    </xdr:to>
    <xdr:sp macro="" textlink="">
      <xdr:nvSpPr>
        <xdr:cNvPr id="344" name="楕円 343"/>
        <xdr:cNvSpPr/>
      </xdr:nvSpPr>
      <xdr:spPr>
        <a:xfrm>
          <a:off x="16967200" y="1077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119699</xdr:rowOff>
    </xdr:from>
    <xdr:ext cx="762000" cy="259045"/>
    <xdr:sp macro="" textlink="">
      <xdr:nvSpPr>
        <xdr:cNvPr id="345" name="定員管理の状況該当値テキスト"/>
        <xdr:cNvSpPr txBox="1"/>
      </xdr:nvSpPr>
      <xdr:spPr>
        <a:xfrm>
          <a:off x="17106900" y="1074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114300</xdr:rowOff>
    </xdr:from>
    <xdr:to>
      <xdr:col>77</xdr:col>
      <xdr:colOff>95250</xdr:colOff>
      <xdr:row>63</xdr:row>
      <xdr:rowOff>44450</xdr:rowOff>
    </xdr:to>
    <xdr:sp macro="" textlink="">
      <xdr:nvSpPr>
        <xdr:cNvPr id="346" name="楕円 345"/>
        <xdr:cNvSpPr/>
      </xdr:nvSpPr>
      <xdr:spPr>
        <a:xfrm>
          <a:off x="16129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29227</xdr:rowOff>
    </xdr:from>
    <xdr:ext cx="736600" cy="259045"/>
    <xdr:sp macro="" textlink="">
      <xdr:nvSpPr>
        <xdr:cNvPr id="347" name="テキスト ボックス 346"/>
        <xdr:cNvSpPr txBox="1"/>
      </xdr:nvSpPr>
      <xdr:spPr>
        <a:xfrm>
          <a:off x="15798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61444</xdr:rowOff>
    </xdr:from>
    <xdr:to>
      <xdr:col>73</xdr:col>
      <xdr:colOff>44450</xdr:colOff>
      <xdr:row>62</xdr:row>
      <xdr:rowOff>163044</xdr:rowOff>
    </xdr:to>
    <xdr:sp macro="" textlink="">
      <xdr:nvSpPr>
        <xdr:cNvPr id="348" name="楕円 347"/>
        <xdr:cNvSpPr/>
      </xdr:nvSpPr>
      <xdr:spPr>
        <a:xfrm>
          <a:off x="15240000" y="106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147821</xdr:rowOff>
    </xdr:from>
    <xdr:ext cx="762000" cy="259045"/>
    <xdr:sp macro="" textlink="">
      <xdr:nvSpPr>
        <xdr:cNvPr id="349" name="テキスト ボックス 348"/>
        <xdr:cNvSpPr txBox="1"/>
      </xdr:nvSpPr>
      <xdr:spPr>
        <a:xfrm>
          <a:off x="14909800" y="1077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103959</xdr:rowOff>
    </xdr:from>
    <xdr:to>
      <xdr:col>68</xdr:col>
      <xdr:colOff>203200</xdr:colOff>
      <xdr:row>63</xdr:row>
      <xdr:rowOff>34109</xdr:rowOff>
    </xdr:to>
    <xdr:sp macro="" textlink="">
      <xdr:nvSpPr>
        <xdr:cNvPr id="350" name="楕円 349"/>
        <xdr:cNvSpPr/>
      </xdr:nvSpPr>
      <xdr:spPr>
        <a:xfrm>
          <a:off x="143510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18886</xdr:rowOff>
    </xdr:from>
    <xdr:ext cx="762000" cy="259045"/>
    <xdr:sp macro="" textlink="">
      <xdr:nvSpPr>
        <xdr:cNvPr id="351" name="テキスト ボックス 350"/>
        <xdr:cNvSpPr txBox="1"/>
      </xdr:nvSpPr>
      <xdr:spPr>
        <a:xfrm>
          <a:off x="14020800" y="1082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84425</xdr:rowOff>
    </xdr:from>
    <xdr:to>
      <xdr:col>64</xdr:col>
      <xdr:colOff>152400</xdr:colOff>
      <xdr:row>63</xdr:row>
      <xdr:rowOff>14575</xdr:rowOff>
    </xdr:to>
    <xdr:sp macro="" textlink="">
      <xdr:nvSpPr>
        <xdr:cNvPr id="352" name="楕円 351"/>
        <xdr:cNvSpPr/>
      </xdr:nvSpPr>
      <xdr:spPr>
        <a:xfrm>
          <a:off x="13462000" y="1071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170802</xdr:rowOff>
    </xdr:from>
    <xdr:ext cx="762000" cy="259045"/>
    <xdr:sp macro="" textlink="">
      <xdr:nvSpPr>
        <xdr:cNvPr id="353" name="テキスト ボックス 352"/>
        <xdr:cNvSpPr txBox="1"/>
      </xdr:nvSpPr>
      <xdr:spPr>
        <a:xfrm>
          <a:off x="13131800" y="1080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の発行抑制策により大きく上昇することなく推移している。順調に地方債残高を減少させ公債費の抑制に努めてきた。今後も、総合計画で財源配分を充分に検討することにより、地方債の新規発行の抑制に努め、歳入に見合った予算を編成し、財政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2" name="直線コネクタ 381"/>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3" name="公債費負担の状況最小値テキスト"/>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4" name="直線コネクタ 383"/>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5"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6" name="直線コネクタ 385"/>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59690</xdr:rowOff>
    </xdr:from>
    <xdr:to>
      <xdr:col>81</xdr:col>
      <xdr:colOff>44450</xdr:colOff>
      <xdr:row>38</xdr:row>
      <xdr:rowOff>115994</xdr:rowOff>
    </xdr:to>
    <xdr:cxnSp macro="">
      <xdr:nvCxnSpPr>
        <xdr:cNvPr id="387" name="直線コネクタ 386"/>
        <xdr:cNvCxnSpPr/>
      </xdr:nvCxnSpPr>
      <xdr:spPr>
        <a:xfrm flipV="1">
          <a:off x="16179800" y="6574790"/>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74947</xdr:rowOff>
    </xdr:from>
    <xdr:ext cx="762000" cy="259045"/>
    <xdr:sp macro="" textlink="">
      <xdr:nvSpPr>
        <xdr:cNvPr id="388" name="公債費負担の状況平均値テキスト"/>
        <xdr:cNvSpPr txBox="1"/>
      </xdr:nvSpPr>
      <xdr:spPr>
        <a:xfrm>
          <a:off x="17106900" y="676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フローチャート: 判断 388"/>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115994</xdr:rowOff>
    </xdr:from>
    <xdr:to>
      <xdr:col>77</xdr:col>
      <xdr:colOff>44450</xdr:colOff>
      <xdr:row>39</xdr:row>
      <xdr:rowOff>33020</xdr:rowOff>
    </xdr:to>
    <xdr:cxnSp macro="">
      <xdr:nvCxnSpPr>
        <xdr:cNvPr id="390" name="直線コネクタ 389"/>
        <xdr:cNvCxnSpPr/>
      </xdr:nvCxnSpPr>
      <xdr:spPr>
        <a:xfrm flipV="1">
          <a:off x="15290800" y="663109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91" name="フローチャート: 判断 390"/>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2" name="テキスト ボックス 391"/>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33020</xdr:rowOff>
    </xdr:from>
    <xdr:to>
      <xdr:col>72</xdr:col>
      <xdr:colOff>203200</xdr:colOff>
      <xdr:row>39</xdr:row>
      <xdr:rowOff>97367</xdr:rowOff>
    </xdr:to>
    <xdr:cxnSp macro="">
      <xdr:nvCxnSpPr>
        <xdr:cNvPr id="393" name="直線コネクタ 392"/>
        <xdr:cNvCxnSpPr/>
      </xdr:nvCxnSpPr>
      <xdr:spPr>
        <a:xfrm flipV="1">
          <a:off x="14401800" y="671957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4" name="フローチャート: 判断 393"/>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98231</xdr:rowOff>
    </xdr:from>
    <xdr:ext cx="762000" cy="259045"/>
    <xdr:sp macro="" textlink="">
      <xdr:nvSpPr>
        <xdr:cNvPr id="395" name="テキスト ボックス 394"/>
        <xdr:cNvSpPr txBox="1"/>
      </xdr:nvSpPr>
      <xdr:spPr>
        <a:xfrm>
          <a:off x="14909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97367</xdr:rowOff>
    </xdr:from>
    <xdr:to>
      <xdr:col>68</xdr:col>
      <xdr:colOff>152400</xdr:colOff>
      <xdr:row>40</xdr:row>
      <xdr:rowOff>22437</xdr:rowOff>
    </xdr:to>
    <xdr:cxnSp macro="">
      <xdr:nvCxnSpPr>
        <xdr:cNvPr id="396" name="直線コネクタ 395"/>
        <xdr:cNvCxnSpPr/>
      </xdr:nvCxnSpPr>
      <xdr:spPr>
        <a:xfrm flipV="1">
          <a:off x="13512800" y="678391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7" name="フローチャート: 判断 396"/>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8" name="テキスト ボックス 397"/>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9" name="フローチャート: 判断 398"/>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90187</xdr:rowOff>
    </xdr:from>
    <xdr:ext cx="762000" cy="259045"/>
    <xdr:sp macro="" textlink="">
      <xdr:nvSpPr>
        <xdr:cNvPr id="400" name="テキスト ボックス 399"/>
        <xdr:cNvSpPr txBox="1"/>
      </xdr:nvSpPr>
      <xdr:spPr>
        <a:xfrm>
          <a:off x="13131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8890</xdr:rowOff>
    </xdr:from>
    <xdr:to>
      <xdr:col>81</xdr:col>
      <xdr:colOff>95250</xdr:colOff>
      <xdr:row>38</xdr:row>
      <xdr:rowOff>110490</xdr:rowOff>
    </xdr:to>
    <xdr:sp macro="" textlink="">
      <xdr:nvSpPr>
        <xdr:cNvPr id="406" name="楕円 405"/>
        <xdr:cNvSpPr/>
      </xdr:nvSpPr>
      <xdr:spPr>
        <a:xfrm>
          <a:off x="169672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25417</xdr:rowOff>
    </xdr:from>
    <xdr:ext cx="762000" cy="259045"/>
    <xdr:sp macro="" textlink="">
      <xdr:nvSpPr>
        <xdr:cNvPr id="407" name="公債費負担の状況該当値テキスト"/>
        <xdr:cNvSpPr txBox="1"/>
      </xdr:nvSpPr>
      <xdr:spPr>
        <a:xfrm>
          <a:off x="171069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65194</xdr:rowOff>
    </xdr:from>
    <xdr:to>
      <xdr:col>77</xdr:col>
      <xdr:colOff>95250</xdr:colOff>
      <xdr:row>38</xdr:row>
      <xdr:rowOff>166794</xdr:rowOff>
    </xdr:to>
    <xdr:sp macro="" textlink="">
      <xdr:nvSpPr>
        <xdr:cNvPr id="408" name="楕円 407"/>
        <xdr:cNvSpPr/>
      </xdr:nvSpPr>
      <xdr:spPr>
        <a:xfrm>
          <a:off x="16129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5520</xdr:rowOff>
    </xdr:from>
    <xdr:ext cx="736600" cy="259045"/>
    <xdr:sp macro="" textlink="">
      <xdr:nvSpPr>
        <xdr:cNvPr id="409" name="テキスト ボックス 408"/>
        <xdr:cNvSpPr txBox="1"/>
      </xdr:nvSpPr>
      <xdr:spPr>
        <a:xfrm>
          <a:off x="15798800" y="6349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153670</xdr:rowOff>
    </xdr:from>
    <xdr:to>
      <xdr:col>73</xdr:col>
      <xdr:colOff>44450</xdr:colOff>
      <xdr:row>39</xdr:row>
      <xdr:rowOff>83820</xdr:rowOff>
    </xdr:to>
    <xdr:sp macro="" textlink="">
      <xdr:nvSpPr>
        <xdr:cNvPr id="410" name="楕円 409"/>
        <xdr:cNvSpPr/>
      </xdr:nvSpPr>
      <xdr:spPr>
        <a:xfrm>
          <a:off x="15240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93997</xdr:rowOff>
    </xdr:from>
    <xdr:ext cx="762000" cy="259045"/>
    <xdr:sp macro="" textlink="">
      <xdr:nvSpPr>
        <xdr:cNvPr id="411" name="テキスト ボックス 410"/>
        <xdr:cNvSpPr txBox="1"/>
      </xdr:nvSpPr>
      <xdr:spPr>
        <a:xfrm>
          <a:off x="14909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46567</xdr:rowOff>
    </xdr:from>
    <xdr:to>
      <xdr:col>68</xdr:col>
      <xdr:colOff>203200</xdr:colOff>
      <xdr:row>39</xdr:row>
      <xdr:rowOff>148167</xdr:rowOff>
    </xdr:to>
    <xdr:sp macro="" textlink="">
      <xdr:nvSpPr>
        <xdr:cNvPr id="412" name="楕円 411"/>
        <xdr:cNvSpPr/>
      </xdr:nvSpPr>
      <xdr:spPr>
        <a:xfrm>
          <a:off x="14351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158344</xdr:rowOff>
    </xdr:from>
    <xdr:ext cx="762000" cy="259045"/>
    <xdr:sp macro="" textlink="">
      <xdr:nvSpPr>
        <xdr:cNvPr id="413" name="テキスト ボックス 412"/>
        <xdr:cNvSpPr txBox="1"/>
      </xdr:nvSpPr>
      <xdr:spPr>
        <a:xfrm>
          <a:off x="14020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414" name="楕円 413"/>
        <xdr:cNvSpPr/>
      </xdr:nvSpPr>
      <xdr:spPr>
        <a:xfrm>
          <a:off x="13462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415" name="テキスト ボックス 414"/>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地方債の発行抑制策や基金残高の増加により、算出式の分子である将来負担額がマイナスとなり、令和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年度に引き続き負担率が</a:t>
          </a:r>
          <a:r>
            <a:rPr kumimoji="1" lang="en-US" altLang="ja-JP" sz="1100">
              <a:solidFill>
                <a:schemeClr val="dk1"/>
              </a:solidFill>
              <a:effectLst/>
              <a:latin typeface="+mn-lt"/>
              <a:ea typeface="+mn-ea"/>
              <a:cs typeface="+mn-cs"/>
            </a:rPr>
            <a:t>0.0</a:t>
          </a:r>
          <a:r>
            <a:rPr kumimoji="1" lang="ja-JP" altLang="ja-JP" sz="1100">
              <a:solidFill>
                <a:schemeClr val="dk1"/>
              </a:solidFill>
              <a:effectLst/>
              <a:latin typeface="+mn-lt"/>
              <a:ea typeface="+mn-ea"/>
              <a:cs typeface="+mn-cs"/>
            </a:rPr>
            <a:t>となった。今後も公債費等義務的経費の削減を中心とする行財政改革を進め、財政の健全化に努める。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6" name="直線コネクタ 445"/>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7" name="将来負担の状況最小値テキスト"/>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8" name="直線コネクタ 447"/>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103310</xdr:rowOff>
    </xdr:from>
    <xdr:ext cx="762000" cy="259045"/>
    <xdr:sp macro="" textlink="">
      <xdr:nvSpPr>
        <xdr:cNvPr id="451" name="将来負担の状況平均値テキスト"/>
        <xdr:cNvSpPr txBox="1"/>
      </xdr:nvSpPr>
      <xdr:spPr>
        <a:xfrm>
          <a:off x="17106900" y="2332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2" name="フローチャート: 判断 451"/>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53" name="フローチャート: 判断 452"/>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72467</xdr:rowOff>
    </xdr:from>
    <xdr:ext cx="736600" cy="259045"/>
    <xdr:sp macro="" textlink="">
      <xdr:nvSpPr>
        <xdr:cNvPr id="454" name="テキスト ボックス 453"/>
        <xdr:cNvSpPr txBox="1"/>
      </xdr:nvSpPr>
      <xdr:spPr>
        <a:xfrm>
          <a:off x="15798800" y="230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55" name="フローチャート: 判断 454"/>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6" name="テキスト ボックス 455"/>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102265</xdr:rowOff>
    </xdr:from>
    <xdr:to>
      <xdr:col>68</xdr:col>
      <xdr:colOff>203200</xdr:colOff>
      <xdr:row>15</xdr:row>
      <xdr:rowOff>32415</xdr:rowOff>
    </xdr:to>
    <xdr:sp macro="" textlink="">
      <xdr:nvSpPr>
        <xdr:cNvPr id="457" name="フローチャート: 判断 456"/>
        <xdr:cNvSpPr/>
      </xdr:nvSpPr>
      <xdr:spPr>
        <a:xfrm>
          <a:off x="14351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42592</xdr:rowOff>
    </xdr:from>
    <xdr:ext cx="762000" cy="259045"/>
    <xdr:sp macro="" textlink="">
      <xdr:nvSpPr>
        <xdr:cNvPr id="458" name="テキスト ボックス 457"/>
        <xdr:cNvSpPr txBox="1"/>
      </xdr:nvSpPr>
      <xdr:spPr>
        <a:xfrm>
          <a:off x="14020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xdr:nvSpPr>
        <xdr:cNvPr id="459" name="フローチャート: 判断 458"/>
        <xdr:cNvSpPr/>
      </xdr:nvSpPr>
      <xdr:spPr>
        <a:xfrm>
          <a:off x="13462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7879</xdr:rowOff>
    </xdr:from>
    <xdr:ext cx="762000" cy="259045"/>
    <xdr:sp macro="" textlink="">
      <xdr:nvSpPr>
        <xdr:cNvPr id="460" name="テキスト ボックス 459"/>
        <xdr:cNvSpPr txBox="1"/>
      </xdr:nvSpPr>
      <xdr:spPr>
        <a:xfrm>
          <a:off x="13131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岐阜県八百津町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10,446
10,306
128.79
7,444,810
6,991,560
384,400
4,254,818
3,225,641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人件費にかかる経常収支比率は、類似団体平均と比較して</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ポイント高くなっている。旧町村単位に公共施設を設置（出張所</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・小学校</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・保育所</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）し、養護老人ホームも設置していること等から類似団体に比べ職員数が多いことが原因である。引き続き、定員適正化計画により適正な定員管理に努める。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xdr:cNvCxnSpPr/>
      </xdr:nvCxnSpPr>
      <xdr:spPr>
        <a:xfrm flipV="1">
          <a:off x="4826000" y="57825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129286</xdr:rowOff>
    </xdr:from>
    <xdr:to>
      <xdr:col>24</xdr:col>
      <xdr:colOff>25400</xdr:colOff>
      <xdr:row>40</xdr:row>
      <xdr:rowOff>49276</xdr:rowOff>
    </xdr:to>
    <xdr:cxnSp macro="">
      <xdr:nvCxnSpPr>
        <xdr:cNvPr id="64" name="直線コネクタ 63"/>
        <xdr:cNvCxnSpPr/>
      </xdr:nvCxnSpPr>
      <xdr:spPr>
        <a:xfrm flipV="1">
          <a:off x="3987800" y="681583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81297</xdr:rowOff>
    </xdr:from>
    <xdr:ext cx="762000" cy="259045"/>
    <xdr:sp macro="" textlink="">
      <xdr:nvSpPr>
        <xdr:cNvPr id="65" name="人件費平均値テキスト"/>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21844</xdr:rowOff>
    </xdr:from>
    <xdr:to>
      <xdr:col>19</xdr:col>
      <xdr:colOff>187325</xdr:colOff>
      <xdr:row>40</xdr:row>
      <xdr:rowOff>49276</xdr:rowOff>
    </xdr:to>
    <xdr:cxnSp macro="">
      <xdr:nvCxnSpPr>
        <xdr:cNvPr id="67" name="直線コネクタ 66"/>
        <xdr:cNvCxnSpPr/>
      </xdr:nvCxnSpPr>
      <xdr:spPr>
        <a:xfrm>
          <a:off x="3098800" y="68798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3048</xdr:rowOff>
    </xdr:from>
    <xdr:to>
      <xdr:col>20</xdr:col>
      <xdr:colOff>38100</xdr:colOff>
      <xdr:row>38</xdr:row>
      <xdr:rowOff>104648</xdr:rowOff>
    </xdr:to>
    <xdr:sp macro="" textlink="">
      <xdr:nvSpPr>
        <xdr:cNvPr id="68" name="フローチャート: 判断 67"/>
        <xdr:cNvSpPr/>
      </xdr:nvSpPr>
      <xdr:spPr>
        <a:xfrm>
          <a:off x="3937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114825</xdr:rowOff>
    </xdr:from>
    <xdr:ext cx="736600" cy="259045"/>
    <xdr:sp macro="" textlink="">
      <xdr:nvSpPr>
        <xdr:cNvPr id="69" name="テキスト ボックス 68"/>
        <xdr:cNvSpPr txBox="1"/>
      </xdr:nvSpPr>
      <xdr:spPr>
        <a:xfrm>
          <a:off x="3606800" y="62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21844</xdr:rowOff>
    </xdr:from>
    <xdr:to>
      <xdr:col>15</xdr:col>
      <xdr:colOff>98425</xdr:colOff>
      <xdr:row>40</xdr:row>
      <xdr:rowOff>21844</xdr:rowOff>
    </xdr:to>
    <xdr:cxnSp macro="">
      <xdr:nvCxnSpPr>
        <xdr:cNvPr id="70" name="直線コネクタ 69"/>
        <xdr:cNvCxnSpPr/>
      </xdr:nvCxnSpPr>
      <xdr:spPr>
        <a:xfrm>
          <a:off x="2209800" y="68798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121683</xdr:rowOff>
    </xdr:from>
    <xdr:ext cx="762000" cy="259045"/>
    <xdr:sp macro="" textlink="">
      <xdr:nvSpPr>
        <xdr:cNvPr id="72" name="テキスト ボックス 71"/>
        <xdr:cNvSpPr txBox="1"/>
      </xdr:nvSpPr>
      <xdr:spPr>
        <a:xfrm>
          <a:off x="2717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156718</xdr:rowOff>
    </xdr:from>
    <xdr:to>
      <xdr:col>11</xdr:col>
      <xdr:colOff>9525</xdr:colOff>
      <xdr:row>40</xdr:row>
      <xdr:rowOff>21844</xdr:rowOff>
    </xdr:to>
    <xdr:cxnSp macro="">
      <xdr:nvCxnSpPr>
        <xdr:cNvPr id="73" name="直線コネクタ 72"/>
        <xdr:cNvCxnSpPr/>
      </xdr:nvCxnSpPr>
      <xdr:spPr>
        <a:xfrm>
          <a:off x="1320800" y="68432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xdr:nvSpPr>
        <xdr:cNvPr id="74" name="フローチャート: 判断 73"/>
        <xdr:cNvSpPr/>
      </xdr:nvSpPr>
      <xdr:spPr>
        <a:xfrm>
          <a:off x="2159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158259</xdr:rowOff>
    </xdr:from>
    <xdr:ext cx="762000" cy="259045"/>
    <xdr:sp macro="" textlink="">
      <xdr:nvSpPr>
        <xdr:cNvPr id="75" name="テキスト ボックス 74"/>
        <xdr:cNvSpPr txBox="1"/>
      </xdr:nvSpPr>
      <xdr:spPr>
        <a:xfrm>
          <a:off x="1828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76" name="フローチャート: 判断 75"/>
        <xdr:cNvSpPr/>
      </xdr:nvSpPr>
      <xdr:spPr>
        <a:xfrm>
          <a:off x="1270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149115</xdr:rowOff>
    </xdr:from>
    <xdr:ext cx="762000" cy="259045"/>
    <xdr:sp macro="" textlink="">
      <xdr:nvSpPr>
        <xdr:cNvPr id="77" name="テキスト ボックス 76"/>
        <xdr:cNvSpPr txBox="1"/>
      </xdr:nvSpPr>
      <xdr:spPr>
        <a:xfrm>
          <a:off x="939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78486</xdr:rowOff>
    </xdr:from>
    <xdr:to>
      <xdr:col>24</xdr:col>
      <xdr:colOff>76200</xdr:colOff>
      <xdr:row>40</xdr:row>
      <xdr:rowOff>8636</xdr:rowOff>
    </xdr:to>
    <xdr:sp macro="" textlink="">
      <xdr:nvSpPr>
        <xdr:cNvPr id="83" name="楕円 82"/>
        <xdr:cNvSpPr/>
      </xdr:nvSpPr>
      <xdr:spPr>
        <a:xfrm>
          <a:off x="47752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50563</xdr:rowOff>
    </xdr:from>
    <xdr:ext cx="762000" cy="259045"/>
    <xdr:sp macro="" textlink="">
      <xdr:nvSpPr>
        <xdr:cNvPr id="84" name="人件費該当値テキスト"/>
        <xdr:cNvSpPr txBox="1"/>
      </xdr:nvSpPr>
      <xdr:spPr>
        <a:xfrm>
          <a:off x="49149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169926</xdr:rowOff>
    </xdr:from>
    <xdr:to>
      <xdr:col>20</xdr:col>
      <xdr:colOff>38100</xdr:colOff>
      <xdr:row>40</xdr:row>
      <xdr:rowOff>100076</xdr:rowOff>
    </xdr:to>
    <xdr:sp macro="" textlink="">
      <xdr:nvSpPr>
        <xdr:cNvPr id="85" name="楕円 84"/>
        <xdr:cNvSpPr/>
      </xdr:nvSpPr>
      <xdr:spPr>
        <a:xfrm>
          <a:off x="3937000" y="68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84853</xdr:rowOff>
    </xdr:from>
    <xdr:ext cx="736600" cy="259045"/>
    <xdr:sp macro="" textlink="">
      <xdr:nvSpPr>
        <xdr:cNvPr id="86" name="テキスト ボックス 85"/>
        <xdr:cNvSpPr txBox="1"/>
      </xdr:nvSpPr>
      <xdr:spPr>
        <a:xfrm>
          <a:off x="3606800" y="6942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142494</xdr:rowOff>
    </xdr:from>
    <xdr:to>
      <xdr:col>15</xdr:col>
      <xdr:colOff>149225</xdr:colOff>
      <xdr:row>40</xdr:row>
      <xdr:rowOff>72644</xdr:rowOff>
    </xdr:to>
    <xdr:sp macro="" textlink="">
      <xdr:nvSpPr>
        <xdr:cNvPr id="87" name="楕円 86"/>
        <xdr:cNvSpPr/>
      </xdr:nvSpPr>
      <xdr:spPr>
        <a:xfrm>
          <a:off x="3048000" y="68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57421</xdr:rowOff>
    </xdr:from>
    <xdr:ext cx="762000" cy="259045"/>
    <xdr:sp macro="" textlink="">
      <xdr:nvSpPr>
        <xdr:cNvPr id="88" name="テキスト ボックス 87"/>
        <xdr:cNvSpPr txBox="1"/>
      </xdr:nvSpPr>
      <xdr:spPr>
        <a:xfrm>
          <a:off x="2717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142494</xdr:rowOff>
    </xdr:from>
    <xdr:to>
      <xdr:col>11</xdr:col>
      <xdr:colOff>60325</xdr:colOff>
      <xdr:row>40</xdr:row>
      <xdr:rowOff>72644</xdr:rowOff>
    </xdr:to>
    <xdr:sp macro="" textlink="">
      <xdr:nvSpPr>
        <xdr:cNvPr id="89" name="楕円 88"/>
        <xdr:cNvSpPr/>
      </xdr:nvSpPr>
      <xdr:spPr>
        <a:xfrm>
          <a:off x="2159000" y="68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57421</xdr:rowOff>
    </xdr:from>
    <xdr:ext cx="762000" cy="259045"/>
    <xdr:sp macro="" textlink="">
      <xdr:nvSpPr>
        <xdr:cNvPr id="90" name="テキスト ボックス 89"/>
        <xdr:cNvSpPr txBox="1"/>
      </xdr:nvSpPr>
      <xdr:spPr>
        <a:xfrm>
          <a:off x="1828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105918</xdr:rowOff>
    </xdr:from>
    <xdr:to>
      <xdr:col>6</xdr:col>
      <xdr:colOff>171450</xdr:colOff>
      <xdr:row>40</xdr:row>
      <xdr:rowOff>36068</xdr:rowOff>
    </xdr:to>
    <xdr:sp macro="" textlink="">
      <xdr:nvSpPr>
        <xdr:cNvPr id="91" name="楕円 90"/>
        <xdr:cNvSpPr/>
      </xdr:nvSpPr>
      <xdr:spPr>
        <a:xfrm>
          <a:off x="12700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20845</xdr:rowOff>
    </xdr:from>
    <xdr:ext cx="762000" cy="259045"/>
    <xdr:sp macro="" textlink="">
      <xdr:nvSpPr>
        <xdr:cNvPr id="92" name="テキスト ボックス 91"/>
        <xdr:cNvSpPr txBox="1"/>
      </xdr:nvSpPr>
      <xdr:spPr>
        <a:xfrm>
          <a:off x="939800" y="687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物件費にかかる経常収支比率は、前年に対して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ポイント減となり、決算額ベース</a:t>
          </a:r>
          <a:r>
            <a:rPr kumimoji="1" lang="ja-JP" altLang="en-US" sz="1100">
              <a:solidFill>
                <a:schemeClr val="dk1"/>
              </a:solidFill>
              <a:effectLst/>
              <a:latin typeface="+mn-lt"/>
              <a:ea typeface="+mn-ea"/>
              <a:cs typeface="+mn-cs"/>
            </a:rPr>
            <a:t>は増</a:t>
          </a:r>
          <a:r>
            <a:rPr kumimoji="1" lang="ja-JP" altLang="ja-JP" sz="1100">
              <a:solidFill>
                <a:schemeClr val="dk1"/>
              </a:solidFill>
              <a:effectLst/>
              <a:latin typeface="+mn-lt"/>
              <a:ea typeface="+mn-ea"/>
              <a:cs typeface="+mn-cs"/>
            </a:rPr>
            <a:t>となっている。こ</a:t>
          </a:r>
          <a:r>
            <a:rPr kumimoji="1" lang="ja-JP" altLang="en-US" sz="1100">
              <a:solidFill>
                <a:schemeClr val="dk1"/>
              </a:solidFill>
              <a:effectLst/>
              <a:latin typeface="+mn-lt"/>
              <a:ea typeface="+mn-ea"/>
              <a:cs typeface="+mn-cs"/>
            </a:rPr>
            <a:t>れは、新型コロナウイルス予防接種委託料が皆増と</a:t>
          </a:r>
          <a:r>
            <a:rPr kumimoji="1" lang="ja-JP" altLang="ja-JP" sz="1100">
              <a:solidFill>
                <a:schemeClr val="dk1"/>
              </a:solidFill>
              <a:effectLst/>
              <a:latin typeface="+mn-lt"/>
              <a:ea typeface="+mn-ea"/>
              <a:cs typeface="+mn-cs"/>
            </a:rPr>
            <a:t>なった</a:t>
          </a:r>
          <a:r>
            <a:rPr kumimoji="1" lang="ja-JP" altLang="en-US" sz="1100">
              <a:solidFill>
                <a:schemeClr val="dk1"/>
              </a:solidFill>
              <a:effectLst/>
              <a:latin typeface="+mn-lt"/>
              <a:ea typeface="+mn-ea"/>
              <a:cs typeface="+mn-cs"/>
            </a:rPr>
            <a:t>ことが大きな要因</a:t>
          </a:r>
          <a:r>
            <a:rPr kumimoji="1" lang="ja-JP" altLang="ja-JP" sz="1100">
              <a:solidFill>
                <a:schemeClr val="dk1"/>
              </a:solidFill>
              <a:effectLst/>
              <a:latin typeface="+mn-lt"/>
              <a:ea typeface="+mn-ea"/>
              <a:cs typeface="+mn-cs"/>
            </a:rPr>
            <a:t>である。引き続き電算システム関係経費や施設管理経費は増加傾向である。今後も事業の総合的な見直しや事務改善による手法の検討など、物件費増加の抑制に努める。管理経費等についても、予算査定時に前々年度決算額及び当該年度の執行額に応じた査定を行い経費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7" name="物件費最小値テキスト"/>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19" name="物件費最大値テキスト"/>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xdr:rowOff>
    </xdr:from>
    <xdr:to>
      <xdr:col>82</xdr:col>
      <xdr:colOff>107950</xdr:colOff>
      <xdr:row>15</xdr:row>
      <xdr:rowOff>35560</xdr:rowOff>
    </xdr:to>
    <xdr:cxnSp macro="">
      <xdr:nvCxnSpPr>
        <xdr:cNvPr id="121" name="直線コネクタ 120"/>
        <xdr:cNvCxnSpPr/>
      </xdr:nvCxnSpPr>
      <xdr:spPr>
        <a:xfrm flipV="1">
          <a:off x="15671800" y="257873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138447</xdr:rowOff>
    </xdr:from>
    <xdr:ext cx="762000" cy="259045"/>
    <xdr:sp macro="" textlink="">
      <xdr:nvSpPr>
        <xdr:cNvPr id="122" name="物件費平均値テキスト"/>
        <xdr:cNvSpPr txBox="1"/>
      </xdr:nvSpPr>
      <xdr:spPr>
        <a:xfrm>
          <a:off x="16598900" y="2367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35560</xdr:rowOff>
    </xdr:from>
    <xdr:to>
      <xdr:col>78</xdr:col>
      <xdr:colOff>69850</xdr:colOff>
      <xdr:row>15</xdr:row>
      <xdr:rowOff>86995</xdr:rowOff>
    </xdr:to>
    <xdr:cxnSp macro="">
      <xdr:nvCxnSpPr>
        <xdr:cNvPr id="124" name="直線コネクタ 123"/>
        <xdr:cNvCxnSpPr/>
      </xdr:nvCxnSpPr>
      <xdr:spPr>
        <a:xfrm flipV="1">
          <a:off x="14782800" y="26073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5" name="フローチャート: 判断 124"/>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85107</xdr:rowOff>
    </xdr:from>
    <xdr:ext cx="736600" cy="259045"/>
    <xdr:sp macro="" textlink="">
      <xdr:nvSpPr>
        <xdr:cNvPr id="126" name="テキスト ボックス 125"/>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64135</xdr:rowOff>
    </xdr:from>
    <xdr:to>
      <xdr:col>73</xdr:col>
      <xdr:colOff>180975</xdr:colOff>
      <xdr:row>15</xdr:row>
      <xdr:rowOff>86995</xdr:rowOff>
    </xdr:to>
    <xdr:cxnSp macro="">
      <xdr:nvCxnSpPr>
        <xdr:cNvPr id="127" name="直線コネクタ 126"/>
        <xdr:cNvCxnSpPr/>
      </xdr:nvCxnSpPr>
      <xdr:spPr>
        <a:xfrm>
          <a:off x="13893800" y="26358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116205</xdr:rowOff>
    </xdr:from>
    <xdr:to>
      <xdr:col>74</xdr:col>
      <xdr:colOff>31750</xdr:colOff>
      <xdr:row>16</xdr:row>
      <xdr:rowOff>46355</xdr:rowOff>
    </xdr:to>
    <xdr:sp macro="" textlink="">
      <xdr:nvSpPr>
        <xdr:cNvPr id="128" name="フローチャート: 判断 127"/>
        <xdr:cNvSpPr/>
      </xdr:nvSpPr>
      <xdr:spPr>
        <a:xfrm>
          <a:off x="14732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31132</xdr:rowOff>
    </xdr:from>
    <xdr:ext cx="762000" cy="259045"/>
    <xdr:sp macro="" textlink="">
      <xdr:nvSpPr>
        <xdr:cNvPr id="129" name="テキスト ボックス 128"/>
        <xdr:cNvSpPr txBox="1"/>
      </xdr:nvSpPr>
      <xdr:spPr>
        <a:xfrm>
          <a:off x="14401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64135</xdr:rowOff>
    </xdr:from>
    <xdr:to>
      <xdr:col>69</xdr:col>
      <xdr:colOff>92075</xdr:colOff>
      <xdr:row>15</xdr:row>
      <xdr:rowOff>86995</xdr:rowOff>
    </xdr:to>
    <xdr:cxnSp macro="">
      <xdr:nvCxnSpPr>
        <xdr:cNvPr id="130" name="直線コネクタ 129"/>
        <xdr:cNvCxnSpPr/>
      </xdr:nvCxnSpPr>
      <xdr:spPr>
        <a:xfrm flipV="1">
          <a:off x="13004800" y="26358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64770</xdr:rowOff>
    </xdr:from>
    <xdr:to>
      <xdr:col>69</xdr:col>
      <xdr:colOff>142875</xdr:colOff>
      <xdr:row>15</xdr:row>
      <xdr:rowOff>166370</xdr:rowOff>
    </xdr:to>
    <xdr:sp macro="" textlink="">
      <xdr:nvSpPr>
        <xdr:cNvPr id="131" name="フローチャート: 判断 130"/>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151147</xdr:rowOff>
    </xdr:from>
    <xdr:ext cx="762000" cy="259045"/>
    <xdr:sp macro="" textlink="">
      <xdr:nvSpPr>
        <xdr:cNvPr id="132" name="テキスト ボックス 131"/>
        <xdr:cNvSpPr txBox="1"/>
      </xdr:nvSpPr>
      <xdr:spPr>
        <a:xfrm>
          <a:off x="13512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33" name="フローチャート: 判断 132"/>
        <xdr:cNvSpPr/>
      </xdr:nvSpPr>
      <xdr:spPr>
        <a:xfrm>
          <a:off x="12954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147972</xdr:rowOff>
    </xdr:from>
    <xdr:ext cx="762000" cy="259045"/>
    <xdr:sp macro="" textlink="">
      <xdr:nvSpPr>
        <xdr:cNvPr id="134" name="テキスト ボックス 133"/>
        <xdr:cNvSpPr txBox="1"/>
      </xdr:nvSpPr>
      <xdr:spPr>
        <a:xfrm>
          <a:off x="12623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127635</xdr:rowOff>
    </xdr:from>
    <xdr:to>
      <xdr:col>82</xdr:col>
      <xdr:colOff>158750</xdr:colOff>
      <xdr:row>15</xdr:row>
      <xdr:rowOff>57785</xdr:rowOff>
    </xdr:to>
    <xdr:sp macro="" textlink="">
      <xdr:nvSpPr>
        <xdr:cNvPr id="140" name="楕円 139"/>
        <xdr:cNvSpPr/>
      </xdr:nvSpPr>
      <xdr:spPr>
        <a:xfrm>
          <a:off x="16459200" y="25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99712</xdr:rowOff>
    </xdr:from>
    <xdr:ext cx="762000" cy="259045"/>
    <xdr:sp macro="" textlink="">
      <xdr:nvSpPr>
        <xdr:cNvPr id="141" name="物件費該当値テキスト"/>
        <xdr:cNvSpPr txBox="1"/>
      </xdr:nvSpPr>
      <xdr:spPr>
        <a:xfrm>
          <a:off x="16598900" y="250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156210</xdr:rowOff>
    </xdr:from>
    <xdr:to>
      <xdr:col>78</xdr:col>
      <xdr:colOff>120650</xdr:colOff>
      <xdr:row>15</xdr:row>
      <xdr:rowOff>86360</xdr:rowOff>
    </xdr:to>
    <xdr:sp macro="" textlink="">
      <xdr:nvSpPr>
        <xdr:cNvPr id="142" name="楕円 141"/>
        <xdr:cNvSpPr/>
      </xdr:nvSpPr>
      <xdr:spPr>
        <a:xfrm>
          <a:off x="156210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71137</xdr:rowOff>
    </xdr:from>
    <xdr:ext cx="736600" cy="259045"/>
    <xdr:sp macro="" textlink="">
      <xdr:nvSpPr>
        <xdr:cNvPr id="143" name="テキスト ボックス 142"/>
        <xdr:cNvSpPr txBox="1"/>
      </xdr:nvSpPr>
      <xdr:spPr>
        <a:xfrm>
          <a:off x="15290800" y="264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36195</xdr:rowOff>
    </xdr:from>
    <xdr:to>
      <xdr:col>74</xdr:col>
      <xdr:colOff>31750</xdr:colOff>
      <xdr:row>15</xdr:row>
      <xdr:rowOff>137795</xdr:rowOff>
    </xdr:to>
    <xdr:sp macro="" textlink="">
      <xdr:nvSpPr>
        <xdr:cNvPr id="144" name="楕円 143"/>
        <xdr:cNvSpPr/>
      </xdr:nvSpPr>
      <xdr:spPr>
        <a:xfrm>
          <a:off x="14732000" y="26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147972</xdr:rowOff>
    </xdr:from>
    <xdr:ext cx="762000" cy="259045"/>
    <xdr:sp macro="" textlink="">
      <xdr:nvSpPr>
        <xdr:cNvPr id="145" name="テキスト ボックス 144"/>
        <xdr:cNvSpPr txBox="1"/>
      </xdr:nvSpPr>
      <xdr:spPr>
        <a:xfrm>
          <a:off x="14401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xdr:rowOff>
    </xdr:from>
    <xdr:to>
      <xdr:col>69</xdr:col>
      <xdr:colOff>142875</xdr:colOff>
      <xdr:row>15</xdr:row>
      <xdr:rowOff>114935</xdr:rowOff>
    </xdr:to>
    <xdr:sp macro="" textlink="">
      <xdr:nvSpPr>
        <xdr:cNvPr id="146" name="楕円 145"/>
        <xdr:cNvSpPr/>
      </xdr:nvSpPr>
      <xdr:spPr>
        <a:xfrm>
          <a:off x="138430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125112</xdr:rowOff>
    </xdr:from>
    <xdr:ext cx="762000" cy="259045"/>
    <xdr:sp macro="" textlink="">
      <xdr:nvSpPr>
        <xdr:cNvPr id="147" name="テキスト ボックス 146"/>
        <xdr:cNvSpPr txBox="1"/>
      </xdr:nvSpPr>
      <xdr:spPr>
        <a:xfrm>
          <a:off x="13512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48" name="楕円 147"/>
        <xdr:cNvSpPr/>
      </xdr:nvSpPr>
      <xdr:spPr>
        <a:xfrm>
          <a:off x="12954000" y="26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122572</xdr:rowOff>
    </xdr:from>
    <xdr:ext cx="762000" cy="259045"/>
    <xdr:sp macro="" textlink="">
      <xdr:nvSpPr>
        <xdr:cNvPr id="149" name="テキスト ボックス 148"/>
        <xdr:cNvSpPr txBox="1"/>
      </xdr:nvSpPr>
      <xdr:spPr>
        <a:xfrm>
          <a:off x="12623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扶助費にかかる経常収支比率は、類似団体平均と比較して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高くなっている。類似団体平均を上回っている原因として、高齢化による老人福祉費、養護老人ホームを設置している老人施設費、旧町村単位に保育所を設置している児童福祉費、子育て支援の一環として乳幼児等医療費助成を中学３年生まで拡大していることによる福祉医療費助成が挙げられる。老人福祉費や福祉医療費助成については、予防事業の推進と適切な施設管理により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50800</xdr:rowOff>
    </xdr:from>
    <xdr:to>
      <xdr:col>24</xdr:col>
      <xdr:colOff>25400</xdr:colOff>
      <xdr:row>57</xdr:row>
      <xdr:rowOff>107950</xdr:rowOff>
    </xdr:to>
    <xdr:cxnSp macro="">
      <xdr:nvCxnSpPr>
        <xdr:cNvPr id="182" name="直線コネクタ 181"/>
        <xdr:cNvCxnSpPr/>
      </xdr:nvCxnSpPr>
      <xdr:spPr>
        <a:xfrm flipV="1">
          <a:off x="3987800" y="9823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59</xdr:row>
      <xdr:rowOff>146050</xdr:rowOff>
    </xdr:to>
    <xdr:cxnSp macro="">
      <xdr:nvCxnSpPr>
        <xdr:cNvPr id="185" name="直線コネクタ 184"/>
        <xdr:cNvCxnSpPr/>
      </xdr:nvCxnSpPr>
      <xdr:spPr>
        <a:xfrm flipV="1">
          <a:off x="3098800" y="98806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86" name="フローチャート: 判断 185"/>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168927</xdr:rowOff>
    </xdr:from>
    <xdr:ext cx="736600" cy="259045"/>
    <xdr:sp macro="" textlink="">
      <xdr:nvSpPr>
        <xdr:cNvPr id="187" name="テキスト ボックス 186"/>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107950</xdr:rowOff>
    </xdr:from>
    <xdr:to>
      <xdr:col>15</xdr:col>
      <xdr:colOff>98425</xdr:colOff>
      <xdr:row>59</xdr:row>
      <xdr:rowOff>146050</xdr:rowOff>
    </xdr:to>
    <xdr:cxnSp macro="">
      <xdr:nvCxnSpPr>
        <xdr:cNvPr id="188" name="直線コネクタ 187"/>
        <xdr:cNvCxnSpPr/>
      </xdr:nvCxnSpPr>
      <xdr:spPr>
        <a:xfrm>
          <a:off x="2209800" y="10223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89" name="フローチャート: 判断 188"/>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0" name="テキスト ボックス 189"/>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50800</xdr:rowOff>
    </xdr:from>
    <xdr:to>
      <xdr:col>11</xdr:col>
      <xdr:colOff>9525</xdr:colOff>
      <xdr:row>59</xdr:row>
      <xdr:rowOff>107950</xdr:rowOff>
    </xdr:to>
    <xdr:cxnSp macro="">
      <xdr:nvCxnSpPr>
        <xdr:cNvPr id="191" name="直線コネクタ 190"/>
        <xdr:cNvCxnSpPr/>
      </xdr:nvCxnSpPr>
      <xdr:spPr>
        <a:xfrm>
          <a:off x="1320800" y="10166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2" name="フローチャート: 判断 191"/>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193" name="テキスト ボックス 192"/>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194" name="フローチャート: 判断 193"/>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195" name="テキスト ボックス 194"/>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201" name="楕円 200"/>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143527</xdr:rowOff>
    </xdr:from>
    <xdr:ext cx="762000" cy="259045"/>
    <xdr:sp macro="" textlink="">
      <xdr:nvSpPr>
        <xdr:cNvPr id="202" name="扶助費該当値テキスト"/>
        <xdr:cNvSpPr txBox="1"/>
      </xdr:nvSpPr>
      <xdr:spPr>
        <a:xfrm>
          <a:off x="49149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03" name="楕円 202"/>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204" name="テキスト ボックス 203"/>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95250</xdr:rowOff>
    </xdr:from>
    <xdr:to>
      <xdr:col>15</xdr:col>
      <xdr:colOff>149225</xdr:colOff>
      <xdr:row>60</xdr:row>
      <xdr:rowOff>25400</xdr:rowOff>
    </xdr:to>
    <xdr:sp macro="" textlink="">
      <xdr:nvSpPr>
        <xdr:cNvPr id="205" name="楕円 204"/>
        <xdr:cNvSpPr/>
      </xdr:nvSpPr>
      <xdr:spPr>
        <a:xfrm>
          <a:off x="3048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10177</xdr:rowOff>
    </xdr:from>
    <xdr:ext cx="762000" cy="259045"/>
    <xdr:sp macro="" textlink="">
      <xdr:nvSpPr>
        <xdr:cNvPr id="206" name="テキスト ボックス 205"/>
        <xdr:cNvSpPr txBox="1"/>
      </xdr:nvSpPr>
      <xdr:spPr>
        <a:xfrm>
          <a:off x="2717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57150</xdr:rowOff>
    </xdr:from>
    <xdr:to>
      <xdr:col>11</xdr:col>
      <xdr:colOff>60325</xdr:colOff>
      <xdr:row>59</xdr:row>
      <xdr:rowOff>158750</xdr:rowOff>
    </xdr:to>
    <xdr:sp macro="" textlink="">
      <xdr:nvSpPr>
        <xdr:cNvPr id="207" name="楕円 206"/>
        <xdr:cNvSpPr/>
      </xdr:nvSpPr>
      <xdr:spPr>
        <a:xfrm>
          <a:off x="2159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143527</xdr:rowOff>
    </xdr:from>
    <xdr:ext cx="762000" cy="259045"/>
    <xdr:sp macro="" textlink="">
      <xdr:nvSpPr>
        <xdr:cNvPr id="208" name="テキスト ボックス 207"/>
        <xdr:cNvSpPr txBox="1"/>
      </xdr:nvSpPr>
      <xdr:spPr>
        <a:xfrm>
          <a:off x="1828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0</xdr:rowOff>
    </xdr:from>
    <xdr:to>
      <xdr:col>6</xdr:col>
      <xdr:colOff>171450</xdr:colOff>
      <xdr:row>59</xdr:row>
      <xdr:rowOff>101600</xdr:rowOff>
    </xdr:to>
    <xdr:sp macro="" textlink="">
      <xdr:nvSpPr>
        <xdr:cNvPr id="209" name="楕円 208"/>
        <xdr:cNvSpPr/>
      </xdr:nvSpPr>
      <xdr:spPr>
        <a:xfrm>
          <a:off x="1270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86377</xdr:rowOff>
    </xdr:from>
    <xdr:ext cx="762000" cy="259045"/>
    <xdr:sp macro="" textlink="">
      <xdr:nvSpPr>
        <xdr:cNvPr id="210" name="テキスト ボックス 209"/>
        <xdr:cNvSpPr txBox="1"/>
      </xdr:nvSpPr>
      <xdr:spPr>
        <a:xfrm>
          <a:off x="939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その他にかかる経常収支比率は、前年に対して</a:t>
          </a:r>
          <a:r>
            <a:rPr kumimoji="1" lang="en-US" altLang="ja-JP" sz="1050">
              <a:solidFill>
                <a:schemeClr val="dk1"/>
              </a:solidFill>
              <a:effectLst/>
              <a:latin typeface="+mn-lt"/>
              <a:ea typeface="+mn-ea"/>
              <a:cs typeface="+mn-cs"/>
            </a:rPr>
            <a:t>0.8</a:t>
          </a:r>
          <a:r>
            <a:rPr kumimoji="1" lang="ja-JP" altLang="ja-JP" sz="1050">
              <a:solidFill>
                <a:schemeClr val="dk1"/>
              </a:solidFill>
              <a:effectLst/>
              <a:latin typeface="+mn-lt"/>
              <a:ea typeface="+mn-ea"/>
              <a:cs typeface="+mn-cs"/>
            </a:rPr>
            <a:t>ポイント減となった。大きな減少ではないものの、下水道事業会計の施設維持管理経費をはじめ、国保や介護など、その他の特別会計に対する繰出金については増加傾向であり、繰出金が減少しない要因である。今後、公営企業の独立採算の原則に立ち返った料金の見直しによる健全化や、医療受診の指導や介護予防事業など保健指導事業の強化やこれに伴う医療費の削減、介護保険料の適正化により、普通会計の負担を減らしていくよう努める。</a:t>
          </a:r>
          <a:endParaRPr lang="ja-JP" altLang="ja-JP" sz="1050">
            <a:effectLst/>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5" name="直線コネクタ 22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6" name="テキスト ボックス 22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7" name="直線コネクタ 22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28" name="テキスト ボックス 22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9" name="直線コネクタ 22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0" name="テキスト ボックス 22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1" name="直線コネクタ 23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2" name="テキスト ボックス 23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3" name="直線コネクタ 23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4" name="テキスト ボックス 23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5" name="直線コネクタ 23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6" name="テキスト ボックス 23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0" name="直線コネクタ 239"/>
        <xdr:cNvCxnSpPr/>
      </xdr:nvCxnSpPr>
      <xdr:spPr>
        <a:xfrm flipV="1">
          <a:off x="16510000" y="9156700"/>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44649</xdr:rowOff>
    </xdr:from>
    <xdr:ext cx="762000" cy="259045"/>
    <xdr:sp macro="" textlink="">
      <xdr:nvSpPr>
        <xdr:cNvPr id="241"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2" name="直線コネクタ 241"/>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3"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4" name="直線コネクタ 243"/>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97065</xdr:rowOff>
    </xdr:from>
    <xdr:to>
      <xdr:col>82</xdr:col>
      <xdr:colOff>107950</xdr:colOff>
      <xdr:row>56</xdr:row>
      <xdr:rowOff>12700</xdr:rowOff>
    </xdr:to>
    <xdr:cxnSp macro="">
      <xdr:nvCxnSpPr>
        <xdr:cNvPr id="245" name="直線コネクタ 244"/>
        <xdr:cNvCxnSpPr/>
      </xdr:nvCxnSpPr>
      <xdr:spPr>
        <a:xfrm flipV="1">
          <a:off x="15671800" y="9526815"/>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46" name="その他平均値テキスト"/>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47" name="フローチャート: 判断 246"/>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121557</xdr:rowOff>
    </xdr:to>
    <xdr:cxnSp macro="">
      <xdr:nvCxnSpPr>
        <xdr:cNvPr id="248" name="直線コネクタ 247"/>
        <xdr:cNvCxnSpPr/>
      </xdr:nvCxnSpPr>
      <xdr:spPr>
        <a:xfrm flipV="1">
          <a:off x="14782800" y="96139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49" name="フローチャート: 判断 248"/>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0" name="テキスト ボックス 249"/>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121557</xdr:rowOff>
    </xdr:from>
    <xdr:to>
      <xdr:col>73</xdr:col>
      <xdr:colOff>180975</xdr:colOff>
      <xdr:row>60</xdr:row>
      <xdr:rowOff>88900</xdr:rowOff>
    </xdr:to>
    <xdr:cxnSp macro="">
      <xdr:nvCxnSpPr>
        <xdr:cNvPr id="251" name="直線コネクタ 250"/>
        <xdr:cNvCxnSpPr/>
      </xdr:nvCxnSpPr>
      <xdr:spPr>
        <a:xfrm flipV="1">
          <a:off x="13893800" y="9722757"/>
          <a:ext cx="889000" cy="6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160565</xdr:rowOff>
    </xdr:from>
    <xdr:to>
      <xdr:col>74</xdr:col>
      <xdr:colOff>31750</xdr:colOff>
      <xdr:row>58</xdr:row>
      <xdr:rowOff>90715</xdr:rowOff>
    </xdr:to>
    <xdr:sp macro="" textlink="">
      <xdr:nvSpPr>
        <xdr:cNvPr id="252" name="フローチャート: 判断 251"/>
        <xdr:cNvSpPr/>
      </xdr:nvSpPr>
      <xdr:spPr>
        <a:xfrm>
          <a:off x="14732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75492</xdr:rowOff>
    </xdr:from>
    <xdr:ext cx="762000" cy="259045"/>
    <xdr:sp macro="" textlink="">
      <xdr:nvSpPr>
        <xdr:cNvPr id="253" name="テキスト ボックス 252"/>
        <xdr:cNvSpPr txBox="1"/>
      </xdr:nvSpPr>
      <xdr:spPr>
        <a:xfrm>
          <a:off x="14401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151493</xdr:rowOff>
    </xdr:from>
    <xdr:to>
      <xdr:col>69</xdr:col>
      <xdr:colOff>92075</xdr:colOff>
      <xdr:row>60</xdr:row>
      <xdr:rowOff>88900</xdr:rowOff>
    </xdr:to>
    <xdr:cxnSp macro="">
      <xdr:nvCxnSpPr>
        <xdr:cNvPr id="254" name="直線コネクタ 253"/>
        <xdr:cNvCxnSpPr/>
      </xdr:nvCxnSpPr>
      <xdr:spPr>
        <a:xfrm>
          <a:off x="13004800" y="102670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55" name="フローチャート: 判断 254"/>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166205</xdr:rowOff>
    </xdr:from>
    <xdr:ext cx="762000" cy="259045"/>
    <xdr:sp macro="" textlink="">
      <xdr:nvSpPr>
        <xdr:cNvPr id="256" name="テキスト ボックス 255"/>
        <xdr:cNvSpPr txBox="1"/>
      </xdr:nvSpPr>
      <xdr:spPr>
        <a:xfrm>
          <a:off x="135128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57" name="フローチャート: 判断 256"/>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166205</xdr:rowOff>
    </xdr:from>
    <xdr:ext cx="762000" cy="259045"/>
    <xdr:sp macro="" textlink="">
      <xdr:nvSpPr>
        <xdr:cNvPr id="258" name="テキスト ボックス 257"/>
        <xdr:cNvSpPr txBox="1"/>
      </xdr:nvSpPr>
      <xdr:spPr>
        <a:xfrm>
          <a:off x="126238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46265</xdr:rowOff>
    </xdr:from>
    <xdr:to>
      <xdr:col>82</xdr:col>
      <xdr:colOff>158750</xdr:colOff>
      <xdr:row>55</xdr:row>
      <xdr:rowOff>147865</xdr:rowOff>
    </xdr:to>
    <xdr:sp macro="" textlink="">
      <xdr:nvSpPr>
        <xdr:cNvPr id="264" name="楕円 263"/>
        <xdr:cNvSpPr/>
      </xdr:nvSpPr>
      <xdr:spPr>
        <a:xfrm>
          <a:off x="16459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62792</xdr:rowOff>
    </xdr:from>
    <xdr:ext cx="762000" cy="259045"/>
    <xdr:sp macro="" textlink="">
      <xdr:nvSpPr>
        <xdr:cNvPr id="265" name="その他該当値テキスト"/>
        <xdr:cNvSpPr txBox="1"/>
      </xdr:nvSpPr>
      <xdr:spPr>
        <a:xfrm>
          <a:off x="165989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66" name="楕円 265"/>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67" name="テキスト ボックス 266"/>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70757</xdr:rowOff>
    </xdr:from>
    <xdr:to>
      <xdr:col>74</xdr:col>
      <xdr:colOff>31750</xdr:colOff>
      <xdr:row>57</xdr:row>
      <xdr:rowOff>907</xdr:rowOff>
    </xdr:to>
    <xdr:sp macro="" textlink="">
      <xdr:nvSpPr>
        <xdr:cNvPr id="268" name="楕円 267"/>
        <xdr:cNvSpPr/>
      </xdr:nvSpPr>
      <xdr:spPr>
        <a:xfrm>
          <a:off x="14732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11084</xdr:rowOff>
    </xdr:from>
    <xdr:ext cx="762000" cy="259045"/>
    <xdr:sp macro="" textlink="">
      <xdr:nvSpPr>
        <xdr:cNvPr id="269" name="テキスト ボックス 268"/>
        <xdr:cNvSpPr txBox="1"/>
      </xdr:nvSpPr>
      <xdr:spPr>
        <a:xfrm>
          <a:off x="14401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38100</xdr:rowOff>
    </xdr:from>
    <xdr:to>
      <xdr:col>69</xdr:col>
      <xdr:colOff>142875</xdr:colOff>
      <xdr:row>60</xdr:row>
      <xdr:rowOff>139700</xdr:rowOff>
    </xdr:to>
    <xdr:sp macro="" textlink="">
      <xdr:nvSpPr>
        <xdr:cNvPr id="270" name="楕円 269"/>
        <xdr:cNvSpPr/>
      </xdr:nvSpPr>
      <xdr:spPr>
        <a:xfrm>
          <a:off x="13843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124477</xdr:rowOff>
    </xdr:from>
    <xdr:ext cx="762000" cy="259045"/>
    <xdr:sp macro="" textlink="">
      <xdr:nvSpPr>
        <xdr:cNvPr id="271" name="テキスト ボックス 270"/>
        <xdr:cNvSpPr txBox="1"/>
      </xdr:nvSpPr>
      <xdr:spPr>
        <a:xfrm>
          <a:off x="13512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72" name="楕円 271"/>
        <xdr:cNvSpPr/>
      </xdr:nvSpPr>
      <xdr:spPr>
        <a:xfrm>
          <a:off x="12954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15620</xdr:rowOff>
    </xdr:from>
    <xdr:ext cx="762000" cy="259045"/>
    <xdr:sp macro="" textlink="">
      <xdr:nvSpPr>
        <xdr:cNvPr id="273" name="テキスト ボックス 272"/>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補助費等にかかる経常収支比率は、前年に対して</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減となった。今後も各種団体に対する補助金の支給の見直し及び削減については、前々年度決算額及び当該年度の執行額、団体の活動内容や実績等を充分精査し、見直しや廃止を行うなど、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3" name="直線コネクタ 302"/>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4" name="補助費等最小値テキスト"/>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5" name="直線コネクタ 304"/>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6"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7" name="直線コネクタ 306"/>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73116</xdr:rowOff>
    </xdr:from>
    <xdr:to>
      <xdr:col>82</xdr:col>
      <xdr:colOff>107950</xdr:colOff>
      <xdr:row>36</xdr:row>
      <xdr:rowOff>32294</xdr:rowOff>
    </xdr:to>
    <xdr:cxnSp macro="">
      <xdr:nvCxnSpPr>
        <xdr:cNvPr id="308" name="直線コネクタ 307"/>
        <xdr:cNvCxnSpPr/>
      </xdr:nvCxnSpPr>
      <xdr:spPr>
        <a:xfrm flipV="1">
          <a:off x="15671800" y="6073866"/>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164210</xdr:rowOff>
    </xdr:from>
    <xdr:ext cx="762000" cy="259045"/>
    <xdr:sp macro="" textlink="">
      <xdr:nvSpPr>
        <xdr:cNvPr id="309" name="補助費等平均値テキスト"/>
        <xdr:cNvSpPr txBox="1"/>
      </xdr:nvSpPr>
      <xdr:spPr>
        <a:xfrm>
          <a:off x="16598900" y="61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0" name="フローチャート: 判断 309"/>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32294</xdr:rowOff>
    </xdr:from>
    <xdr:to>
      <xdr:col>78</xdr:col>
      <xdr:colOff>69850</xdr:colOff>
      <xdr:row>36</xdr:row>
      <xdr:rowOff>104140</xdr:rowOff>
    </xdr:to>
    <xdr:cxnSp macro="">
      <xdr:nvCxnSpPr>
        <xdr:cNvPr id="311" name="直線コネクタ 310"/>
        <xdr:cNvCxnSpPr/>
      </xdr:nvCxnSpPr>
      <xdr:spPr>
        <a:xfrm flipV="1">
          <a:off x="14782800" y="620449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12" name="フローチャート: 判断 311"/>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139717</xdr:rowOff>
    </xdr:from>
    <xdr:ext cx="736600" cy="259045"/>
    <xdr:sp macro="" textlink="">
      <xdr:nvSpPr>
        <xdr:cNvPr id="313" name="テキスト ボックス 312"/>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100874</xdr:rowOff>
    </xdr:from>
    <xdr:to>
      <xdr:col>73</xdr:col>
      <xdr:colOff>180975</xdr:colOff>
      <xdr:row>36</xdr:row>
      <xdr:rowOff>104140</xdr:rowOff>
    </xdr:to>
    <xdr:cxnSp macro="">
      <xdr:nvCxnSpPr>
        <xdr:cNvPr id="314" name="直線コネクタ 313"/>
        <xdr:cNvCxnSpPr/>
      </xdr:nvCxnSpPr>
      <xdr:spPr>
        <a:xfrm>
          <a:off x="13893800" y="5930174"/>
          <a:ext cx="889000" cy="34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152944</xdr:rowOff>
    </xdr:from>
    <xdr:to>
      <xdr:col>74</xdr:col>
      <xdr:colOff>31750</xdr:colOff>
      <xdr:row>36</xdr:row>
      <xdr:rowOff>83094</xdr:rowOff>
    </xdr:to>
    <xdr:sp macro="" textlink="">
      <xdr:nvSpPr>
        <xdr:cNvPr id="315" name="フローチャート: 判断 314"/>
        <xdr:cNvSpPr/>
      </xdr:nvSpPr>
      <xdr:spPr>
        <a:xfrm>
          <a:off x="14732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93271</xdr:rowOff>
    </xdr:from>
    <xdr:ext cx="762000" cy="259045"/>
    <xdr:sp macro="" textlink="">
      <xdr:nvSpPr>
        <xdr:cNvPr id="316" name="テキスト ボックス 315"/>
        <xdr:cNvSpPr txBox="1"/>
      </xdr:nvSpPr>
      <xdr:spPr>
        <a:xfrm>
          <a:off x="14401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100874</xdr:rowOff>
    </xdr:from>
    <xdr:to>
      <xdr:col>69</xdr:col>
      <xdr:colOff>92075</xdr:colOff>
      <xdr:row>34</xdr:row>
      <xdr:rowOff>120469</xdr:rowOff>
    </xdr:to>
    <xdr:cxnSp macro="">
      <xdr:nvCxnSpPr>
        <xdr:cNvPr id="317" name="直線コネクタ 316"/>
        <xdr:cNvCxnSpPr/>
      </xdr:nvCxnSpPr>
      <xdr:spPr>
        <a:xfrm flipV="1">
          <a:off x="13004800" y="59301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18" name="フローチャート: 判断 317"/>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67871</xdr:rowOff>
    </xdr:from>
    <xdr:ext cx="762000" cy="259045"/>
    <xdr:sp macro="" textlink="">
      <xdr:nvSpPr>
        <xdr:cNvPr id="319" name="テキスト ボックス 318"/>
        <xdr:cNvSpPr txBox="1"/>
      </xdr:nvSpPr>
      <xdr:spPr>
        <a:xfrm>
          <a:off x="13512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0" name="フローチャート: 判断 319"/>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21" name="テキスト ボックス 320"/>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22316</xdr:rowOff>
    </xdr:from>
    <xdr:to>
      <xdr:col>82</xdr:col>
      <xdr:colOff>158750</xdr:colOff>
      <xdr:row>35</xdr:row>
      <xdr:rowOff>123916</xdr:rowOff>
    </xdr:to>
    <xdr:sp macro="" textlink="">
      <xdr:nvSpPr>
        <xdr:cNvPr id="327" name="楕円 326"/>
        <xdr:cNvSpPr/>
      </xdr:nvSpPr>
      <xdr:spPr>
        <a:xfrm>
          <a:off x="16459200" y="602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38843</xdr:rowOff>
    </xdr:from>
    <xdr:ext cx="762000" cy="259045"/>
    <xdr:sp macro="" textlink="">
      <xdr:nvSpPr>
        <xdr:cNvPr id="328" name="補助費等該当値テキスト"/>
        <xdr:cNvSpPr txBox="1"/>
      </xdr:nvSpPr>
      <xdr:spPr>
        <a:xfrm>
          <a:off x="16598900" y="586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152944</xdr:rowOff>
    </xdr:from>
    <xdr:to>
      <xdr:col>78</xdr:col>
      <xdr:colOff>120650</xdr:colOff>
      <xdr:row>36</xdr:row>
      <xdr:rowOff>83094</xdr:rowOff>
    </xdr:to>
    <xdr:sp macro="" textlink="">
      <xdr:nvSpPr>
        <xdr:cNvPr id="329" name="楕円 328"/>
        <xdr:cNvSpPr/>
      </xdr:nvSpPr>
      <xdr:spPr>
        <a:xfrm>
          <a:off x="15621000" y="615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93271</xdr:rowOff>
    </xdr:from>
    <xdr:ext cx="736600" cy="259045"/>
    <xdr:sp macro="" textlink="">
      <xdr:nvSpPr>
        <xdr:cNvPr id="330" name="テキスト ボックス 329"/>
        <xdr:cNvSpPr txBox="1"/>
      </xdr:nvSpPr>
      <xdr:spPr>
        <a:xfrm>
          <a:off x="15290800" y="5922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1" name="楕円 330"/>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139717</xdr:rowOff>
    </xdr:from>
    <xdr:ext cx="762000" cy="259045"/>
    <xdr:sp macro="" textlink="">
      <xdr:nvSpPr>
        <xdr:cNvPr id="332" name="テキスト ボックス 331"/>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50074</xdr:rowOff>
    </xdr:from>
    <xdr:to>
      <xdr:col>69</xdr:col>
      <xdr:colOff>142875</xdr:colOff>
      <xdr:row>34</xdr:row>
      <xdr:rowOff>151674</xdr:rowOff>
    </xdr:to>
    <xdr:sp macro="" textlink="">
      <xdr:nvSpPr>
        <xdr:cNvPr id="333" name="楕円 332"/>
        <xdr:cNvSpPr/>
      </xdr:nvSpPr>
      <xdr:spPr>
        <a:xfrm>
          <a:off x="13843000" y="58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161851</xdr:rowOff>
    </xdr:from>
    <xdr:ext cx="762000" cy="259045"/>
    <xdr:sp macro="" textlink="">
      <xdr:nvSpPr>
        <xdr:cNvPr id="334" name="テキスト ボックス 333"/>
        <xdr:cNvSpPr txBox="1"/>
      </xdr:nvSpPr>
      <xdr:spPr>
        <a:xfrm>
          <a:off x="13512800" y="56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69669</xdr:rowOff>
    </xdr:from>
    <xdr:to>
      <xdr:col>65</xdr:col>
      <xdr:colOff>53975</xdr:colOff>
      <xdr:row>34</xdr:row>
      <xdr:rowOff>171269</xdr:rowOff>
    </xdr:to>
    <xdr:sp macro="" textlink="">
      <xdr:nvSpPr>
        <xdr:cNvPr id="335" name="楕円 334"/>
        <xdr:cNvSpPr/>
      </xdr:nvSpPr>
      <xdr:spPr>
        <a:xfrm>
          <a:off x="12954000" y="589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9996</xdr:rowOff>
    </xdr:from>
    <xdr:ext cx="762000" cy="259045"/>
    <xdr:sp macro="" textlink="">
      <xdr:nvSpPr>
        <xdr:cNvPr id="336" name="テキスト ボックス 335"/>
        <xdr:cNvSpPr txBox="1"/>
      </xdr:nvSpPr>
      <xdr:spPr>
        <a:xfrm>
          <a:off x="12623800" y="566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公債費にかかる経常収支比率は、前年に対して</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減少した。引き続き、新規借入の抑制に努めるとともに、新規事業については、総合計画の実施計画（ローリング）において財源配分を充分に検討し、極力地方債の新規発行に依存しないなど、適正な財源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1" name="直線コネクタ 360"/>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2"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3" name="直線コネクタ 362"/>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4"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5" name="直線コネクタ 364"/>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170435</xdr:rowOff>
    </xdr:from>
    <xdr:to>
      <xdr:col>24</xdr:col>
      <xdr:colOff>25400</xdr:colOff>
      <xdr:row>76</xdr:row>
      <xdr:rowOff>76708</xdr:rowOff>
    </xdr:to>
    <xdr:cxnSp macro="">
      <xdr:nvCxnSpPr>
        <xdr:cNvPr id="366" name="直線コネクタ 365"/>
        <xdr:cNvCxnSpPr/>
      </xdr:nvCxnSpPr>
      <xdr:spPr>
        <a:xfrm flipV="1">
          <a:off x="3987800" y="13029185"/>
          <a:ext cx="8382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7" name="公債費平均値テキスト"/>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8" name="フローチャート: 判断 367"/>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76708</xdr:rowOff>
    </xdr:from>
    <xdr:to>
      <xdr:col>19</xdr:col>
      <xdr:colOff>187325</xdr:colOff>
      <xdr:row>76</xdr:row>
      <xdr:rowOff>81280</xdr:rowOff>
    </xdr:to>
    <xdr:cxnSp macro="">
      <xdr:nvCxnSpPr>
        <xdr:cNvPr id="369" name="直線コネクタ 368"/>
        <xdr:cNvCxnSpPr/>
      </xdr:nvCxnSpPr>
      <xdr:spPr>
        <a:xfrm flipV="1">
          <a:off x="3098800" y="13106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90424</xdr:rowOff>
    </xdr:to>
    <xdr:cxnSp macro="">
      <xdr:nvCxnSpPr>
        <xdr:cNvPr id="372" name="直線コネクタ 371"/>
        <xdr:cNvCxnSpPr/>
      </xdr:nvCxnSpPr>
      <xdr:spPr>
        <a:xfrm flipV="1">
          <a:off x="2209800" y="13111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3" name="フローチャート: 判断 372"/>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4" name="テキスト ボックス 373"/>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90424</xdr:rowOff>
    </xdr:from>
    <xdr:to>
      <xdr:col>11</xdr:col>
      <xdr:colOff>9525</xdr:colOff>
      <xdr:row>76</xdr:row>
      <xdr:rowOff>117856</xdr:rowOff>
    </xdr:to>
    <xdr:cxnSp macro="">
      <xdr:nvCxnSpPr>
        <xdr:cNvPr id="375" name="直線コネクタ 374"/>
        <xdr:cNvCxnSpPr/>
      </xdr:nvCxnSpPr>
      <xdr:spPr>
        <a:xfrm flipV="1">
          <a:off x="1320800" y="131206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6" name="フローチャート: 判断 375"/>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7" name="テキスト ボックス 376"/>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78" name="フローチャート: 判断 377"/>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146575</xdr:rowOff>
    </xdr:from>
    <xdr:ext cx="762000" cy="259045"/>
    <xdr:sp macro="" textlink="">
      <xdr:nvSpPr>
        <xdr:cNvPr id="379" name="テキスト ボックス 378"/>
        <xdr:cNvSpPr txBox="1"/>
      </xdr:nvSpPr>
      <xdr:spPr>
        <a:xfrm>
          <a:off x="939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119634</xdr:rowOff>
    </xdr:from>
    <xdr:to>
      <xdr:col>24</xdr:col>
      <xdr:colOff>76200</xdr:colOff>
      <xdr:row>76</xdr:row>
      <xdr:rowOff>49783</xdr:rowOff>
    </xdr:to>
    <xdr:sp macro="" textlink="">
      <xdr:nvSpPr>
        <xdr:cNvPr id="385" name="楕円 384"/>
        <xdr:cNvSpPr/>
      </xdr:nvSpPr>
      <xdr:spPr>
        <a:xfrm>
          <a:off x="47752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136161</xdr:rowOff>
    </xdr:from>
    <xdr:ext cx="762000" cy="259045"/>
    <xdr:sp macro="" textlink="">
      <xdr:nvSpPr>
        <xdr:cNvPr id="386" name="公債費該当値テキスト"/>
        <xdr:cNvSpPr txBox="1"/>
      </xdr:nvSpPr>
      <xdr:spPr>
        <a:xfrm>
          <a:off x="4914900" y="1282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25908</xdr:rowOff>
    </xdr:from>
    <xdr:to>
      <xdr:col>20</xdr:col>
      <xdr:colOff>38100</xdr:colOff>
      <xdr:row>76</xdr:row>
      <xdr:rowOff>127508</xdr:rowOff>
    </xdr:to>
    <xdr:sp macro="" textlink="">
      <xdr:nvSpPr>
        <xdr:cNvPr id="387" name="楕円 386"/>
        <xdr:cNvSpPr/>
      </xdr:nvSpPr>
      <xdr:spPr>
        <a:xfrm>
          <a:off x="3937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137685</xdr:rowOff>
    </xdr:from>
    <xdr:ext cx="736600" cy="259045"/>
    <xdr:sp macro="" textlink="">
      <xdr:nvSpPr>
        <xdr:cNvPr id="388" name="テキスト ボックス 387"/>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89" name="楕円 388"/>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90" name="テキスト ボックス 389"/>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39624</xdr:rowOff>
    </xdr:from>
    <xdr:to>
      <xdr:col>11</xdr:col>
      <xdr:colOff>60325</xdr:colOff>
      <xdr:row>76</xdr:row>
      <xdr:rowOff>141224</xdr:rowOff>
    </xdr:to>
    <xdr:sp macro="" textlink="">
      <xdr:nvSpPr>
        <xdr:cNvPr id="391" name="楕円 390"/>
        <xdr:cNvSpPr/>
      </xdr:nvSpPr>
      <xdr:spPr>
        <a:xfrm>
          <a:off x="2159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151401</xdr:rowOff>
    </xdr:from>
    <xdr:ext cx="762000" cy="259045"/>
    <xdr:sp macro="" textlink="">
      <xdr:nvSpPr>
        <xdr:cNvPr id="392" name="テキスト ボックス 391"/>
        <xdr:cNvSpPr txBox="1"/>
      </xdr:nvSpPr>
      <xdr:spPr>
        <a:xfrm>
          <a:off x="1828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67056</xdr:rowOff>
    </xdr:from>
    <xdr:to>
      <xdr:col>6</xdr:col>
      <xdr:colOff>171450</xdr:colOff>
      <xdr:row>76</xdr:row>
      <xdr:rowOff>168656</xdr:rowOff>
    </xdr:to>
    <xdr:sp macro="" textlink="">
      <xdr:nvSpPr>
        <xdr:cNvPr id="393" name="楕円 392"/>
        <xdr:cNvSpPr/>
      </xdr:nvSpPr>
      <xdr:spPr>
        <a:xfrm>
          <a:off x="1270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7383</xdr:rowOff>
    </xdr:from>
    <xdr:ext cx="762000" cy="259045"/>
    <xdr:sp macro="" textlink="">
      <xdr:nvSpPr>
        <xdr:cNvPr id="394" name="テキスト ボックス 393"/>
        <xdr:cNvSpPr txBox="1"/>
      </xdr:nvSpPr>
      <xdr:spPr>
        <a:xfrm>
          <a:off x="939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公債費以外にかかる経常収支比率は、類似団体平均と比較して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低く</a:t>
          </a:r>
          <a:r>
            <a:rPr kumimoji="1" lang="ja-JP" altLang="ja-JP" sz="1100">
              <a:solidFill>
                <a:schemeClr val="dk1"/>
              </a:solidFill>
              <a:effectLst/>
              <a:latin typeface="+mn-lt"/>
              <a:ea typeface="+mn-ea"/>
              <a:cs typeface="+mn-cs"/>
            </a:rPr>
            <a:t>なっている。税収の伸びは見込みにくい状況で普通交付税によるところが大きく、今後も、継続的な経常一般財源の増加を見込むのが難しい状況である。決算額ベースで</a:t>
          </a:r>
          <a:r>
            <a:rPr kumimoji="1" lang="ja-JP" altLang="en-US" sz="1100">
              <a:solidFill>
                <a:schemeClr val="dk1"/>
              </a:solidFill>
              <a:effectLst/>
              <a:latin typeface="+mn-lt"/>
              <a:ea typeface="+mn-ea"/>
              <a:cs typeface="+mn-cs"/>
            </a:rPr>
            <a:t>補助金等</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大幅な</a:t>
          </a:r>
          <a:r>
            <a:rPr kumimoji="1" lang="ja-JP" altLang="ja-JP" sz="1100">
              <a:solidFill>
                <a:schemeClr val="dk1"/>
              </a:solidFill>
              <a:effectLst/>
              <a:latin typeface="+mn-lt"/>
              <a:ea typeface="+mn-ea"/>
              <a:cs typeface="+mn-cs"/>
            </a:rPr>
            <a:t>減となっているものの、人件費、</a:t>
          </a:r>
          <a:r>
            <a:rPr kumimoji="1" lang="ja-JP" altLang="en-US" sz="1100">
              <a:solidFill>
                <a:schemeClr val="dk1"/>
              </a:solidFill>
              <a:effectLst/>
              <a:latin typeface="+mn-lt"/>
              <a:ea typeface="+mn-ea"/>
              <a:cs typeface="+mn-cs"/>
            </a:rPr>
            <a:t>物件費、扶助費等</a:t>
          </a:r>
          <a:r>
            <a:rPr kumimoji="1" lang="ja-JP" altLang="ja-JP" sz="1100">
              <a:solidFill>
                <a:schemeClr val="dk1"/>
              </a:solidFill>
              <a:effectLst/>
              <a:latin typeface="+mn-lt"/>
              <a:ea typeface="+mn-ea"/>
              <a:cs typeface="+mn-cs"/>
            </a:rPr>
            <a:t>においては増加しており個々に示した対策の実施に一層努める。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0" name="直線コネクタ 419"/>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1" name="公債費以外最小値テキスト"/>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2" name="直線コネクタ 421"/>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3" name="公債費以外最大値テキスト"/>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4" name="直線コネクタ 423"/>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120142</xdr:rowOff>
    </xdr:from>
    <xdr:to>
      <xdr:col>82</xdr:col>
      <xdr:colOff>107950</xdr:colOff>
      <xdr:row>76</xdr:row>
      <xdr:rowOff>159004</xdr:rowOff>
    </xdr:to>
    <xdr:cxnSp macro="">
      <xdr:nvCxnSpPr>
        <xdr:cNvPr id="425" name="直線コネクタ 424"/>
        <xdr:cNvCxnSpPr/>
      </xdr:nvCxnSpPr>
      <xdr:spPr>
        <a:xfrm flipV="1">
          <a:off x="15671800" y="12978892"/>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59707</xdr:rowOff>
    </xdr:from>
    <xdr:ext cx="762000" cy="259045"/>
    <xdr:sp macro="" textlink="">
      <xdr:nvSpPr>
        <xdr:cNvPr id="426" name="公債費以外平均値テキスト"/>
        <xdr:cNvSpPr txBox="1"/>
      </xdr:nvSpPr>
      <xdr:spPr>
        <a:xfrm>
          <a:off x="16598900" y="1291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7" name="フローチャート: 判断 426"/>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159004</xdr:rowOff>
    </xdr:from>
    <xdr:to>
      <xdr:col>78</xdr:col>
      <xdr:colOff>69850</xdr:colOff>
      <xdr:row>78</xdr:row>
      <xdr:rowOff>30987</xdr:rowOff>
    </xdr:to>
    <xdr:cxnSp macro="">
      <xdr:nvCxnSpPr>
        <xdr:cNvPr id="428" name="直線コネクタ 427"/>
        <xdr:cNvCxnSpPr/>
      </xdr:nvCxnSpPr>
      <xdr:spPr>
        <a:xfrm flipV="1">
          <a:off x="14782800" y="13189204"/>
          <a:ext cx="889000" cy="21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0" name="テキスト ボックス 429"/>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30987</xdr:rowOff>
    </xdr:from>
    <xdr:to>
      <xdr:col>73</xdr:col>
      <xdr:colOff>180975</xdr:colOff>
      <xdr:row>78</xdr:row>
      <xdr:rowOff>35561</xdr:rowOff>
    </xdr:to>
    <xdr:cxnSp macro="">
      <xdr:nvCxnSpPr>
        <xdr:cNvPr id="431" name="直線コネクタ 430"/>
        <xdr:cNvCxnSpPr/>
      </xdr:nvCxnSpPr>
      <xdr:spPr>
        <a:xfrm flipV="1">
          <a:off x="13893800" y="134040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2" name="フローチャート: 判断 431"/>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3" name="テキスト ボックス 432"/>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161289</xdr:rowOff>
    </xdr:from>
    <xdr:to>
      <xdr:col>69</xdr:col>
      <xdr:colOff>92075</xdr:colOff>
      <xdr:row>78</xdr:row>
      <xdr:rowOff>35561</xdr:rowOff>
    </xdr:to>
    <xdr:cxnSp macro="">
      <xdr:nvCxnSpPr>
        <xdr:cNvPr id="434" name="直線コネクタ 433"/>
        <xdr:cNvCxnSpPr/>
      </xdr:nvCxnSpPr>
      <xdr:spPr>
        <a:xfrm>
          <a:off x="13004800" y="133629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5" name="フローチャート: 判断 434"/>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6" name="テキスト ボックス 435"/>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37" name="フローチャート: 判断 436"/>
        <xdr:cNvSpPr/>
      </xdr:nvSpPr>
      <xdr:spPr>
        <a:xfrm>
          <a:off x="12954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160545</xdr:rowOff>
    </xdr:from>
    <xdr:ext cx="762000" cy="259045"/>
    <xdr:sp macro="" textlink="">
      <xdr:nvSpPr>
        <xdr:cNvPr id="438" name="テキスト ボックス 437"/>
        <xdr:cNvSpPr txBox="1"/>
      </xdr:nvSpPr>
      <xdr:spPr>
        <a:xfrm>
          <a:off x="12623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69342</xdr:rowOff>
    </xdr:from>
    <xdr:to>
      <xdr:col>82</xdr:col>
      <xdr:colOff>158750</xdr:colOff>
      <xdr:row>75</xdr:row>
      <xdr:rowOff>170942</xdr:rowOff>
    </xdr:to>
    <xdr:sp macro="" textlink="">
      <xdr:nvSpPr>
        <xdr:cNvPr id="444" name="楕円 443"/>
        <xdr:cNvSpPr/>
      </xdr:nvSpPr>
      <xdr:spPr>
        <a:xfrm>
          <a:off x="164592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85869</xdr:rowOff>
    </xdr:from>
    <xdr:ext cx="762000" cy="259045"/>
    <xdr:sp macro="" textlink="">
      <xdr:nvSpPr>
        <xdr:cNvPr id="445" name="公債費以外該当値テキスト"/>
        <xdr:cNvSpPr txBox="1"/>
      </xdr:nvSpPr>
      <xdr:spPr>
        <a:xfrm>
          <a:off x="16598900" y="1277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108204</xdr:rowOff>
    </xdr:from>
    <xdr:to>
      <xdr:col>78</xdr:col>
      <xdr:colOff>120650</xdr:colOff>
      <xdr:row>77</xdr:row>
      <xdr:rowOff>38354</xdr:rowOff>
    </xdr:to>
    <xdr:sp macro="" textlink="">
      <xdr:nvSpPr>
        <xdr:cNvPr id="446" name="楕円 445"/>
        <xdr:cNvSpPr/>
      </xdr:nvSpPr>
      <xdr:spPr>
        <a:xfrm>
          <a:off x="15621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23131</xdr:rowOff>
    </xdr:from>
    <xdr:ext cx="736600" cy="259045"/>
    <xdr:sp macro="" textlink="">
      <xdr:nvSpPr>
        <xdr:cNvPr id="447" name="テキスト ボックス 446"/>
        <xdr:cNvSpPr txBox="1"/>
      </xdr:nvSpPr>
      <xdr:spPr>
        <a:xfrm>
          <a:off x="15290800" y="13224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151637</xdr:rowOff>
    </xdr:from>
    <xdr:to>
      <xdr:col>74</xdr:col>
      <xdr:colOff>31750</xdr:colOff>
      <xdr:row>78</xdr:row>
      <xdr:rowOff>81787</xdr:rowOff>
    </xdr:to>
    <xdr:sp macro="" textlink="">
      <xdr:nvSpPr>
        <xdr:cNvPr id="448" name="楕円 447"/>
        <xdr:cNvSpPr/>
      </xdr:nvSpPr>
      <xdr:spPr>
        <a:xfrm>
          <a:off x="14732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66564</xdr:rowOff>
    </xdr:from>
    <xdr:ext cx="762000" cy="259045"/>
    <xdr:sp macro="" textlink="">
      <xdr:nvSpPr>
        <xdr:cNvPr id="449" name="テキスト ボックス 448"/>
        <xdr:cNvSpPr txBox="1"/>
      </xdr:nvSpPr>
      <xdr:spPr>
        <a:xfrm>
          <a:off x="14401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156211</xdr:rowOff>
    </xdr:from>
    <xdr:to>
      <xdr:col>69</xdr:col>
      <xdr:colOff>142875</xdr:colOff>
      <xdr:row>78</xdr:row>
      <xdr:rowOff>86361</xdr:rowOff>
    </xdr:to>
    <xdr:sp macro="" textlink="">
      <xdr:nvSpPr>
        <xdr:cNvPr id="450" name="楕円 449"/>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71138</xdr:rowOff>
    </xdr:from>
    <xdr:ext cx="762000" cy="259045"/>
    <xdr:sp macro="" textlink="">
      <xdr:nvSpPr>
        <xdr:cNvPr id="451" name="テキスト ボックス 450"/>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52" name="楕円 451"/>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25416</xdr:rowOff>
    </xdr:from>
    <xdr:ext cx="762000" cy="259045"/>
    <xdr:sp macro="" textlink="">
      <xdr:nvSpPr>
        <xdr:cNvPr id="453" name="テキスト ボックス 452"/>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岐阜県八百津町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134117</xdr:rowOff>
    </xdr:from>
    <xdr:to>
      <xdr:col>29</xdr:col>
      <xdr:colOff>127000</xdr:colOff>
      <xdr:row>16</xdr:row>
      <xdr:rowOff>164384</xdr:rowOff>
    </xdr:to>
    <xdr:cxnSp macro="">
      <xdr:nvCxnSpPr>
        <xdr:cNvPr id="50" name="直線コネクタ 49"/>
        <xdr:cNvCxnSpPr/>
      </xdr:nvCxnSpPr>
      <xdr:spPr bwMode="auto">
        <a:xfrm flipV="1">
          <a:off x="5003800" y="2924942"/>
          <a:ext cx="647700" cy="30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164132</xdr:rowOff>
    </xdr:from>
    <xdr:ext cx="762000" cy="259045"/>
    <xdr:sp macro="" textlink="">
      <xdr:nvSpPr>
        <xdr:cNvPr id="51" name="人口1人当たり決算額の推移平均値テキスト130"/>
        <xdr:cNvSpPr txBox="1"/>
      </xdr:nvSpPr>
      <xdr:spPr>
        <a:xfrm>
          <a:off x="5740400" y="295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164384</xdr:rowOff>
    </xdr:from>
    <xdr:to>
      <xdr:col>26</xdr:col>
      <xdr:colOff>50800</xdr:colOff>
      <xdr:row>17</xdr:row>
      <xdr:rowOff>19733</xdr:rowOff>
    </xdr:to>
    <xdr:cxnSp macro="">
      <xdr:nvCxnSpPr>
        <xdr:cNvPr id="53" name="直線コネクタ 52"/>
        <xdr:cNvCxnSpPr/>
      </xdr:nvCxnSpPr>
      <xdr:spPr bwMode="auto">
        <a:xfrm flipV="1">
          <a:off x="4305300" y="2955209"/>
          <a:ext cx="698500" cy="26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xdr:nvSpPr>
        <xdr:cNvPr id="54" name="フローチャート: 判断 53"/>
        <xdr:cNvSpPr/>
      </xdr:nvSpPr>
      <xdr:spPr bwMode="auto">
        <a:xfrm>
          <a:off x="49530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143321</xdr:rowOff>
    </xdr:from>
    <xdr:ext cx="736600" cy="259045"/>
    <xdr:sp macro="" textlink="">
      <xdr:nvSpPr>
        <xdr:cNvPr id="55" name="テキスト ボックス 54"/>
        <xdr:cNvSpPr txBox="1"/>
      </xdr:nvSpPr>
      <xdr:spPr>
        <a:xfrm>
          <a:off x="4622800" y="3105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19733</xdr:rowOff>
    </xdr:from>
    <xdr:to>
      <xdr:col>22</xdr:col>
      <xdr:colOff>114300</xdr:colOff>
      <xdr:row>17</xdr:row>
      <xdr:rowOff>41793</xdr:rowOff>
    </xdr:to>
    <xdr:cxnSp macro="">
      <xdr:nvCxnSpPr>
        <xdr:cNvPr id="56" name="直線コネクタ 55"/>
        <xdr:cNvCxnSpPr/>
      </xdr:nvCxnSpPr>
      <xdr:spPr bwMode="auto">
        <a:xfrm flipV="1">
          <a:off x="3606800" y="2982008"/>
          <a:ext cx="698500" cy="22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62057</xdr:rowOff>
    </xdr:from>
    <xdr:to>
      <xdr:col>22</xdr:col>
      <xdr:colOff>165100</xdr:colOff>
      <xdr:row>17</xdr:row>
      <xdr:rowOff>163657</xdr:rowOff>
    </xdr:to>
    <xdr:sp macro="" textlink="">
      <xdr:nvSpPr>
        <xdr:cNvPr id="57" name="フローチャート: 判断 56"/>
        <xdr:cNvSpPr/>
      </xdr:nvSpPr>
      <xdr:spPr bwMode="auto">
        <a:xfrm>
          <a:off x="42545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148434</xdr:rowOff>
    </xdr:from>
    <xdr:ext cx="762000" cy="259045"/>
    <xdr:sp macro="" textlink="">
      <xdr:nvSpPr>
        <xdr:cNvPr id="58" name="テキスト ボックス 57"/>
        <xdr:cNvSpPr txBox="1"/>
      </xdr:nvSpPr>
      <xdr:spPr>
        <a:xfrm>
          <a:off x="3924300" y="311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41793</xdr:rowOff>
    </xdr:from>
    <xdr:to>
      <xdr:col>18</xdr:col>
      <xdr:colOff>177800</xdr:colOff>
      <xdr:row>17</xdr:row>
      <xdr:rowOff>43896</xdr:rowOff>
    </xdr:to>
    <xdr:cxnSp macro="">
      <xdr:nvCxnSpPr>
        <xdr:cNvPr id="59" name="直線コネクタ 58"/>
        <xdr:cNvCxnSpPr/>
      </xdr:nvCxnSpPr>
      <xdr:spPr bwMode="auto">
        <a:xfrm flipV="1">
          <a:off x="2908300" y="3004068"/>
          <a:ext cx="698500" cy="2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85016</xdr:rowOff>
    </xdr:from>
    <xdr:to>
      <xdr:col>19</xdr:col>
      <xdr:colOff>38100</xdr:colOff>
      <xdr:row>18</xdr:row>
      <xdr:rowOff>15166</xdr:rowOff>
    </xdr:to>
    <xdr:sp macro="" textlink="">
      <xdr:nvSpPr>
        <xdr:cNvPr id="60" name="フローチャート: 判断 59"/>
        <xdr:cNvSpPr/>
      </xdr:nvSpPr>
      <xdr:spPr bwMode="auto">
        <a:xfrm>
          <a:off x="3556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171393</xdr:rowOff>
    </xdr:from>
    <xdr:ext cx="762000" cy="259045"/>
    <xdr:sp macro="" textlink="">
      <xdr:nvSpPr>
        <xdr:cNvPr id="61" name="テキスト ボックス 60"/>
        <xdr:cNvSpPr txBox="1"/>
      </xdr:nvSpPr>
      <xdr:spPr>
        <a:xfrm>
          <a:off x="32258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100119</xdr:rowOff>
    </xdr:from>
    <xdr:to>
      <xdr:col>15</xdr:col>
      <xdr:colOff>101600</xdr:colOff>
      <xdr:row>18</xdr:row>
      <xdr:rowOff>30269</xdr:rowOff>
    </xdr:to>
    <xdr:sp macro="" textlink="">
      <xdr:nvSpPr>
        <xdr:cNvPr id="62" name="フローチャート: 判断 61"/>
        <xdr:cNvSpPr/>
      </xdr:nvSpPr>
      <xdr:spPr bwMode="auto">
        <a:xfrm>
          <a:off x="2857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15046</xdr:rowOff>
    </xdr:from>
    <xdr:ext cx="762000" cy="259045"/>
    <xdr:sp macro="" textlink="">
      <xdr:nvSpPr>
        <xdr:cNvPr id="63" name="テキスト ボックス 62"/>
        <xdr:cNvSpPr txBox="1"/>
      </xdr:nvSpPr>
      <xdr:spPr>
        <a:xfrm>
          <a:off x="25273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83317</xdr:rowOff>
    </xdr:from>
    <xdr:to>
      <xdr:col>29</xdr:col>
      <xdr:colOff>177800</xdr:colOff>
      <xdr:row>17</xdr:row>
      <xdr:rowOff>13467</xdr:rowOff>
    </xdr:to>
    <xdr:sp macro="" textlink="">
      <xdr:nvSpPr>
        <xdr:cNvPr id="69" name="楕円 68"/>
        <xdr:cNvSpPr/>
      </xdr:nvSpPr>
      <xdr:spPr bwMode="auto">
        <a:xfrm>
          <a:off x="5600700" y="2874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99844</xdr:rowOff>
    </xdr:from>
    <xdr:ext cx="762000" cy="259045"/>
    <xdr:sp macro="" textlink="">
      <xdr:nvSpPr>
        <xdr:cNvPr id="70" name="人口1人当たり決算額の推移該当値テキスト130"/>
        <xdr:cNvSpPr txBox="1"/>
      </xdr:nvSpPr>
      <xdr:spPr>
        <a:xfrm>
          <a:off x="5740400" y="2719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113584</xdr:rowOff>
    </xdr:from>
    <xdr:to>
      <xdr:col>26</xdr:col>
      <xdr:colOff>101600</xdr:colOff>
      <xdr:row>17</xdr:row>
      <xdr:rowOff>43734</xdr:rowOff>
    </xdr:to>
    <xdr:sp macro="" textlink="">
      <xdr:nvSpPr>
        <xdr:cNvPr id="71" name="楕円 70"/>
        <xdr:cNvSpPr/>
      </xdr:nvSpPr>
      <xdr:spPr bwMode="auto">
        <a:xfrm>
          <a:off x="4953000" y="2904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53911</xdr:rowOff>
    </xdr:from>
    <xdr:ext cx="736600" cy="259045"/>
    <xdr:sp macro="" textlink="">
      <xdr:nvSpPr>
        <xdr:cNvPr id="72" name="テキスト ボックス 71"/>
        <xdr:cNvSpPr txBox="1"/>
      </xdr:nvSpPr>
      <xdr:spPr>
        <a:xfrm>
          <a:off x="4622800" y="2673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140383</xdr:rowOff>
    </xdr:from>
    <xdr:to>
      <xdr:col>22</xdr:col>
      <xdr:colOff>165100</xdr:colOff>
      <xdr:row>17</xdr:row>
      <xdr:rowOff>70533</xdr:rowOff>
    </xdr:to>
    <xdr:sp macro="" textlink="">
      <xdr:nvSpPr>
        <xdr:cNvPr id="73" name="楕円 72"/>
        <xdr:cNvSpPr/>
      </xdr:nvSpPr>
      <xdr:spPr bwMode="auto">
        <a:xfrm>
          <a:off x="4254500" y="2931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80710</xdr:rowOff>
    </xdr:from>
    <xdr:ext cx="762000" cy="259045"/>
    <xdr:sp macro="" textlink="">
      <xdr:nvSpPr>
        <xdr:cNvPr id="74" name="テキスト ボックス 73"/>
        <xdr:cNvSpPr txBox="1"/>
      </xdr:nvSpPr>
      <xdr:spPr>
        <a:xfrm>
          <a:off x="3924300" y="270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162443</xdr:rowOff>
    </xdr:from>
    <xdr:to>
      <xdr:col>19</xdr:col>
      <xdr:colOff>38100</xdr:colOff>
      <xdr:row>17</xdr:row>
      <xdr:rowOff>92593</xdr:rowOff>
    </xdr:to>
    <xdr:sp macro="" textlink="">
      <xdr:nvSpPr>
        <xdr:cNvPr id="75" name="楕円 74"/>
        <xdr:cNvSpPr/>
      </xdr:nvSpPr>
      <xdr:spPr bwMode="auto">
        <a:xfrm>
          <a:off x="3556000" y="2953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102770</xdr:rowOff>
    </xdr:from>
    <xdr:ext cx="762000" cy="259045"/>
    <xdr:sp macro="" textlink="">
      <xdr:nvSpPr>
        <xdr:cNvPr id="76" name="テキスト ボックス 75"/>
        <xdr:cNvSpPr txBox="1"/>
      </xdr:nvSpPr>
      <xdr:spPr>
        <a:xfrm>
          <a:off x="3225800" y="272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164546</xdr:rowOff>
    </xdr:from>
    <xdr:to>
      <xdr:col>15</xdr:col>
      <xdr:colOff>101600</xdr:colOff>
      <xdr:row>17</xdr:row>
      <xdr:rowOff>94696</xdr:rowOff>
    </xdr:to>
    <xdr:sp macro="" textlink="">
      <xdr:nvSpPr>
        <xdr:cNvPr id="77" name="楕円 76"/>
        <xdr:cNvSpPr/>
      </xdr:nvSpPr>
      <xdr:spPr bwMode="auto">
        <a:xfrm>
          <a:off x="2857500" y="2955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104873</xdr:rowOff>
    </xdr:from>
    <xdr:ext cx="762000" cy="259045"/>
    <xdr:sp macro="" textlink="">
      <xdr:nvSpPr>
        <xdr:cNvPr id="78" name="テキスト ボックス 77"/>
        <xdr:cNvSpPr txBox="1"/>
      </xdr:nvSpPr>
      <xdr:spPr>
        <a:xfrm>
          <a:off x="2527300" y="2724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117951</xdr:rowOff>
    </xdr:from>
    <xdr:to>
      <xdr:col>29</xdr:col>
      <xdr:colOff>127000</xdr:colOff>
      <xdr:row>37</xdr:row>
      <xdr:rowOff>215944</xdr:rowOff>
    </xdr:to>
    <xdr:cxnSp macro="">
      <xdr:nvCxnSpPr>
        <xdr:cNvPr id="112" name="直線コネクタ 111"/>
        <xdr:cNvCxnSpPr/>
      </xdr:nvCxnSpPr>
      <xdr:spPr bwMode="auto">
        <a:xfrm>
          <a:off x="5003800" y="7242651"/>
          <a:ext cx="647700" cy="97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218514</xdr:rowOff>
    </xdr:from>
    <xdr:ext cx="762000" cy="259045"/>
    <xdr:sp macro="" textlink="">
      <xdr:nvSpPr>
        <xdr:cNvPr id="113" name="人口1人当たり決算額の推移平均値テキスト445"/>
        <xdr:cNvSpPr txBox="1"/>
      </xdr:nvSpPr>
      <xdr:spPr>
        <a:xfrm>
          <a:off x="5740400" y="6828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53219</xdr:rowOff>
    </xdr:from>
    <xdr:to>
      <xdr:col>26</xdr:col>
      <xdr:colOff>50800</xdr:colOff>
      <xdr:row>37</xdr:row>
      <xdr:rowOff>117951</xdr:rowOff>
    </xdr:to>
    <xdr:cxnSp macro="">
      <xdr:nvCxnSpPr>
        <xdr:cNvPr id="115" name="直線コネクタ 114"/>
        <xdr:cNvCxnSpPr/>
      </xdr:nvCxnSpPr>
      <xdr:spPr bwMode="auto">
        <a:xfrm>
          <a:off x="4305300" y="7177919"/>
          <a:ext cx="698500" cy="64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xdr:nvSpPr>
        <xdr:cNvPr id="116" name="フローチャート: 判断 115"/>
        <xdr:cNvSpPr/>
      </xdr:nvSpPr>
      <xdr:spPr bwMode="auto">
        <a:xfrm>
          <a:off x="4953000" y="702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182757</xdr:rowOff>
    </xdr:from>
    <xdr:ext cx="736600" cy="259045"/>
    <xdr:sp macro="" textlink="">
      <xdr:nvSpPr>
        <xdr:cNvPr id="117" name="テキスト ボックス 116"/>
        <xdr:cNvSpPr txBox="1"/>
      </xdr:nvSpPr>
      <xdr:spPr>
        <a:xfrm>
          <a:off x="4622800" y="6793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53219</xdr:rowOff>
    </xdr:from>
    <xdr:to>
      <xdr:col>22</xdr:col>
      <xdr:colOff>114300</xdr:colOff>
      <xdr:row>37</xdr:row>
      <xdr:rowOff>124523</xdr:rowOff>
    </xdr:to>
    <xdr:cxnSp macro="">
      <xdr:nvCxnSpPr>
        <xdr:cNvPr id="118" name="直線コネクタ 117"/>
        <xdr:cNvCxnSpPr/>
      </xdr:nvCxnSpPr>
      <xdr:spPr bwMode="auto">
        <a:xfrm flipV="1">
          <a:off x="3606800" y="7177919"/>
          <a:ext cx="698500" cy="71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32404</xdr:rowOff>
    </xdr:from>
    <xdr:to>
      <xdr:col>22</xdr:col>
      <xdr:colOff>165100</xdr:colOff>
      <xdr:row>36</xdr:row>
      <xdr:rowOff>134004</xdr:rowOff>
    </xdr:to>
    <xdr:sp macro="" textlink="">
      <xdr:nvSpPr>
        <xdr:cNvPr id="119" name="フローチャート: 判断 118"/>
        <xdr:cNvSpPr/>
      </xdr:nvSpPr>
      <xdr:spPr bwMode="auto">
        <a:xfrm>
          <a:off x="42545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144181</xdr:rowOff>
    </xdr:from>
    <xdr:ext cx="762000" cy="259045"/>
    <xdr:sp macro="" textlink="">
      <xdr:nvSpPr>
        <xdr:cNvPr id="120" name="テキスト ボックス 119"/>
        <xdr:cNvSpPr txBox="1"/>
      </xdr:nvSpPr>
      <xdr:spPr>
        <a:xfrm>
          <a:off x="39243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149802</xdr:rowOff>
    </xdr:from>
    <xdr:to>
      <xdr:col>18</xdr:col>
      <xdr:colOff>177800</xdr:colOff>
      <xdr:row>37</xdr:row>
      <xdr:rowOff>124523</xdr:rowOff>
    </xdr:to>
    <xdr:cxnSp macro="">
      <xdr:nvCxnSpPr>
        <xdr:cNvPr id="121" name="直線コネクタ 120"/>
        <xdr:cNvCxnSpPr/>
      </xdr:nvCxnSpPr>
      <xdr:spPr bwMode="auto">
        <a:xfrm>
          <a:off x="2908300" y="7103052"/>
          <a:ext cx="698500" cy="146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50959</xdr:rowOff>
    </xdr:from>
    <xdr:to>
      <xdr:col>19</xdr:col>
      <xdr:colOff>38100</xdr:colOff>
      <xdr:row>36</xdr:row>
      <xdr:rowOff>152559</xdr:rowOff>
    </xdr:to>
    <xdr:sp macro="" textlink="">
      <xdr:nvSpPr>
        <xdr:cNvPr id="122" name="フローチャート: 判断 121"/>
        <xdr:cNvSpPr/>
      </xdr:nvSpPr>
      <xdr:spPr bwMode="auto">
        <a:xfrm>
          <a:off x="35560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162736</xdr:rowOff>
    </xdr:from>
    <xdr:ext cx="762000" cy="259045"/>
    <xdr:sp macro="" textlink="">
      <xdr:nvSpPr>
        <xdr:cNvPr id="123" name="テキスト ボックス 122"/>
        <xdr:cNvSpPr txBox="1"/>
      </xdr:nvSpPr>
      <xdr:spPr>
        <a:xfrm>
          <a:off x="32258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42348</xdr:rowOff>
    </xdr:from>
    <xdr:to>
      <xdr:col>15</xdr:col>
      <xdr:colOff>101600</xdr:colOff>
      <xdr:row>36</xdr:row>
      <xdr:rowOff>143948</xdr:rowOff>
    </xdr:to>
    <xdr:sp macro="" textlink="">
      <xdr:nvSpPr>
        <xdr:cNvPr id="124" name="フローチャート: 判断 123"/>
        <xdr:cNvSpPr/>
      </xdr:nvSpPr>
      <xdr:spPr bwMode="auto">
        <a:xfrm>
          <a:off x="2857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154125</xdr:rowOff>
    </xdr:from>
    <xdr:ext cx="762000" cy="259045"/>
    <xdr:sp macro="" textlink="">
      <xdr:nvSpPr>
        <xdr:cNvPr id="125" name="テキスト ボックス 124"/>
        <xdr:cNvSpPr txBox="1"/>
      </xdr:nvSpPr>
      <xdr:spPr>
        <a:xfrm>
          <a:off x="2527300" y="676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165144</xdr:rowOff>
    </xdr:from>
    <xdr:to>
      <xdr:col>29</xdr:col>
      <xdr:colOff>177800</xdr:colOff>
      <xdr:row>37</xdr:row>
      <xdr:rowOff>266744</xdr:rowOff>
    </xdr:to>
    <xdr:sp macro="" textlink="">
      <xdr:nvSpPr>
        <xdr:cNvPr id="131" name="楕円 130"/>
        <xdr:cNvSpPr/>
      </xdr:nvSpPr>
      <xdr:spPr bwMode="auto">
        <a:xfrm>
          <a:off x="5600700" y="7289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73721</xdr:rowOff>
    </xdr:from>
    <xdr:ext cx="762000" cy="259045"/>
    <xdr:sp macro="" textlink="">
      <xdr:nvSpPr>
        <xdr:cNvPr id="132" name="人口1人当たり決算額の推移該当値テキスト445"/>
        <xdr:cNvSpPr txBox="1"/>
      </xdr:nvSpPr>
      <xdr:spPr>
        <a:xfrm>
          <a:off x="5740400" y="7198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67151</xdr:rowOff>
    </xdr:from>
    <xdr:to>
      <xdr:col>26</xdr:col>
      <xdr:colOff>101600</xdr:colOff>
      <xdr:row>37</xdr:row>
      <xdr:rowOff>168751</xdr:rowOff>
    </xdr:to>
    <xdr:sp macro="" textlink="">
      <xdr:nvSpPr>
        <xdr:cNvPr id="133" name="楕円 132"/>
        <xdr:cNvSpPr/>
      </xdr:nvSpPr>
      <xdr:spPr bwMode="auto">
        <a:xfrm>
          <a:off x="4953000" y="7191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153528</xdr:rowOff>
    </xdr:from>
    <xdr:ext cx="736600" cy="259045"/>
    <xdr:sp macro="" textlink="">
      <xdr:nvSpPr>
        <xdr:cNvPr id="134" name="テキスト ボックス 133"/>
        <xdr:cNvSpPr txBox="1"/>
      </xdr:nvSpPr>
      <xdr:spPr>
        <a:xfrm>
          <a:off x="4622800" y="7278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2419</xdr:rowOff>
    </xdr:from>
    <xdr:to>
      <xdr:col>22</xdr:col>
      <xdr:colOff>165100</xdr:colOff>
      <xdr:row>37</xdr:row>
      <xdr:rowOff>104019</xdr:rowOff>
    </xdr:to>
    <xdr:sp macro="" textlink="">
      <xdr:nvSpPr>
        <xdr:cNvPr id="135" name="楕円 134"/>
        <xdr:cNvSpPr/>
      </xdr:nvSpPr>
      <xdr:spPr bwMode="auto">
        <a:xfrm>
          <a:off x="4254500" y="7127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88796</xdr:rowOff>
    </xdr:from>
    <xdr:ext cx="762000" cy="259045"/>
    <xdr:sp macro="" textlink="">
      <xdr:nvSpPr>
        <xdr:cNvPr id="136" name="テキスト ボックス 135"/>
        <xdr:cNvSpPr txBox="1"/>
      </xdr:nvSpPr>
      <xdr:spPr>
        <a:xfrm>
          <a:off x="3924300" y="7213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73723</xdr:rowOff>
    </xdr:from>
    <xdr:to>
      <xdr:col>19</xdr:col>
      <xdr:colOff>38100</xdr:colOff>
      <xdr:row>37</xdr:row>
      <xdr:rowOff>175323</xdr:rowOff>
    </xdr:to>
    <xdr:sp macro="" textlink="">
      <xdr:nvSpPr>
        <xdr:cNvPr id="137" name="楕円 136"/>
        <xdr:cNvSpPr/>
      </xdr:nvSpPr>
      <xdr:spPr bwMode="auto">
        <a:xfrm>
          <a:off x="3556000" y="7198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160100</xdr:rowOff>
    </xdr:from>
    <xdr:ext cx="762000" cy="259045"/>
    <xdr:sp macro="" textlink="">
      <xdr:nvSpPr>
        <xdr:cNvPr id="138" name="テキスト ボックス 137"/>
        <xdr:cNvSpPr txBox="1"/>
      </xdr:nvSpPr>
      <xdr:spPr>
        <a:xfrm>
          <a:off x="3225800" y="7284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99002</xdr:rowOff>
    </xdr:from>
    <xdr:to>
      <xdr:col>15</xdr:col>
      <xdr:colOff>101600</xdr:colOff>
      <xdr:row>37</xdr:row>
      <xdr:rowOff>29152</xdr:rowOff>
    </xdr:to>
    <xdr:sp macro="" textlink="">
      <xdr:nvSpPr>
        <xdr:cNvPr id="139" name="楕円 138"/>
        <xdr:cNvSpPr/>
      </xdr:nvSpPr>
      <xdr:spPr bwMode="auto">
        <a:xfrm>
          <a:off x="2857500" y="7052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13929</xdr:rowOff>
    </xdr:from>
    <xdr:ext cx="762000" cy="259045"/>
    <xdr:sp macro="" textlink="">
      <xdr:nvSpPr>
        <xdr:cNvPr id="140" name="テキスト ボックス 139"/>
        <xdr:cNvSpPr txBox="1"/>
      </xdr:nvSpPr>
      <xdr:spPr>
        <a:xfrm>
          <a:off x="2527300" y="713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岐阜県八百津町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10,446
10,306
128.79
7,444,810
6,991,560
384,400
4,254,818
3,225,641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123406</xdr:rowOff>
    </xdr:from>
    <xdr:to>
      <xdr:col>24</xdr:col>
      <xdr:colOff>63500</xdr:colOff>
      <xdr:row>35</xdr:row>
      <xdr:rowOff>10757</xdr:rowOff>
    </xdr:to>
    <xdr:cxnSp macro="">
      <xdr:nvCxnSpPr>
        <xdr:cNvPr id="61" name="直線コネクタ 60"/>
        <xdr:cNvCxnSpPr/>
      </xdr:nvCxnSpPr>
      <xdr:spPr>
        <a:xfrm flipV="1">
          <a:off x="3797300" y="5952706"/>
          <a:ext cx="838200" cy="5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117187</xdr:rowOff>
    </xdr:from>
    <xdr:ext cx="599010" cy="259045"/>
    <xdr:sp macro="" textlink="">
      <xdr:nvSpPr>
        <xdr:cNvPr id="62" name="人件費平均値テキスト"/>
        <xdr:cNvSpPr txBox="1"/>
      </xdr:nvSpPr>
      <xdr:spPr>
        <a:xfrm>
          <a:off x="4686300" y="6117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10757</xdr:rowOff>
    </xdr:from>
    <xdr:to>
      <xdr:col>19</xdr:col>
      <xdr:colOff>177800</xdr:colOff>
      <xdr:row>35</xdr:row>
      <xdr:rowOff>122644</xdr:rowOff>
    </xdr:to>
    <xdr:cxnSp macro="">
      <xdr:nvCxnSpPr>
        <xdr:cNvPr id="64" name="直線コネクタ 63"/>
        <xdr:cNvCxnSpPr/>
      </xdr:nvCxnSpPr>
      <xdr:spPr>
        <a:xfrm flipV="1">
          <a:off x="2908300" y="6011507"/>
          <a:ext cx="889000" cy="1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105427</xdr:rowOff>
    </xdr:from>
    <xdr:ext cx="534377" cy="259045"/>
    <xdr:sp macro="" textlink="">
      <xdr:nvSpPr>
        <xdr:cNvPr id="66" name="テキスト ボックス 65"/>
        <xdr:cNvSpPr txBox="1"/>
      </xdr:nvSpPr>
      <xdr:spPr>
        <a:xfrm>
          <a:off x="3530111" y="62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122644</xdr:rowOff>
    </xdr:from>
    <xdr:to>
      <xdr:col>15</xdr:col>
      <xdr:colOff>50800</xdr:colOff>
      <xdr:row>35</xdr:row>
      <xdr:rowOff>159207</xdr:rowOff>
    </xdr:to>
    <xdr:cxnSp macro="">
      <xdr:nvCxnSpPr>
        <xdr:cNvPr id="67" name="直線コネクタ 66"/>
        <xdr:cNvCxnSpPr/>
      </xdr:nvCxnSpPr>
      <xdr:spPr>
        <a:xfrm flipV="1">
          <a:off x="2019300" y="6123394"/>
          <a:ext cx="889000" cy="3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138925</xdr:rowOff>
    </xdr:from>
    <xdr:to>
      <xdr:col>15</xdr:col>
      <xdr:colOff>101600</xdr:colOff>
      <xdr:row>37</xdr:row>
      <xdr:rowOff>69075</xdr:rowOff>
    </xdr:to>
    <xdr:sp macro="" textlink="">
      <xdr:nvSpPr>
        <xdr:cNvPr id="68" name="フローチャート: 判断 67"/>
        <xdr:cNvSpPr/>
      </xdr:nvSpPr>
      <xdr:spPr>
        <a:xfrm>
          <a:off x="2857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60202</xdr:rowOff>
    </xdr:from>
    <xdr:ext cx="534377" cy="259045"/>
    <xdr:sp macro="" textlink="">
      <xdr:nvSpPr>
        <xdr:cNvPr id="69" name="テキスト ボックス 68"/>
        <xdr:cNvSpPr txBox="1"/>
      </xdr:nvSpPr>
      <xdr:spPr>
        <a:xfrm>
          <a:off x="2641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157950</xdr:rowOff>
    </xdr:from>
    <xdr:to>
      <xdr:col>10</xdr:col>
      <xdr:colOff>114300</xdr:colOff>
      <xdr:row>35</xdr:row>
      <xdr:rowOff>159207</xdr:rowOff>
    </xdr:to>
    <xdr:cxnSp macro="">
      <xdr:nvCxnSpPr>
        <xdr:cNvPr id="70" name="直線コネクタ 69"/>
        <xdr:cNvCxnSpPr/>
      </xdr:nvCxnSpPr>
      <xdr:spPr>
        <a:xfrm>
          <a:off x="1130300" y="6158700"/>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157086</xdr:rowOff>
    </xdr:from>
    <xdr:to>
      <xdr:col>10</xdr:col>
      <xdr:colOff>165100</xdr:colOff>
      <xdr:row>37</xdr:row>
      <xdr:rowOff>87236</xdr:rowOff>
    </xdr:to>
    <xdr:sp macro="" textlink="">
      <xdr:nvSpPr>
        <xdr:cNvPr id="71" name="フローチャート: 判断 70"/>
        <xdr:cNvSpPr/>
      </xdr:nvSpPr>
      <xdr:spPr>
        <a:xfrm>
          <a:off x="1968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78363</xdr:rowOff>
    </xdr:from>
    <xdr:ext cx="534377" cy="259045"/>
    <xdr:sp macro="" textlink="">
      <xdr:nvSpPr>
        <xdr:cNvPr id="72" name="テキスト ボックス 71"/>
        <xdr:cNvSpPr txBox="1"/>
      </xdr:nvSpPr>
      <xdr:spPr>
        <a:xfrm>
          <a:off x="1752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165913</xdr:rowOff>
    </xdr:from>
    <xdr:to>
      <xdr:col>6</xdr:col>
      <xdr:colOff>38100</xdr:colOff>
      <xdr:row>37</xdr:row>
      <xdr:rowOff>96063</xdr:rowOff>
    </xdr:to>
    <xdr:sp macro="" textlink="">
      <xdr:nvSpPr>
        <xdr:cNvPr id="73" name="フローチャート: 判断 72"/>
        <xdr:cNvSpPr/>
      </xdr:nvSpPr>
      <xdr:spPr>
        <a:xfrm>
          <a:off x="1079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87190</xdr:rowOff>
    </xdr:from>
    <xdr:ext cx="534377" cy="259045"/>
    <xdr:sp macro="" textlink="">
      <xdr:nvSpPr>
        <xdr:cNvPr id="74" name="テキスト ボックス 73"/>
        <xdr:cNvSpPr txBox="1"/>
      </xdr:nvSpPr>
      <xdr:spPr>
        <a:xfrm>
          <a:off x="863111" y="643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72606</xdr:rowOff>
    </xdr:from>
    <xdr:to>
      <xdr:col>24</xdr:col>
      <xdr:colOff>114300</xdr:colOff>
      <xdr:row>35</xdr:row>
      <xdr:rowOff>2756</xdr:rowOff>
    </xdr:to>
    <xdr:sp macro="" textlink="">
      <xdr:nvSpPr>
        <xdr:cNvPr id="80" name="楕円 79"/>
        <xdr:cNvSpPr/>
      </xdr:nvSpPr>
      <xdr:spPr>
        <a:xfrm>
          <a:off x="4584700" y="590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95483</xdr:rowOff>
    </xdr:from>
    <xdr:ext cx="599010" cy="259045"/>
    <xdr:sp macro="" textlink="">
      <xdr:nvSpPr>
        <xdr:cNvPr id="81" name="人件費該当値テキスト"/>
        <xdr:cNvSpPr txBox="1"/>
      </xdr:nvSpPr>
      <xdr:spPr>
        <a:xfrm>
          <a:off x="4686300" y="5753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131407</xdr:rowOff>
    </xdr:from>
    <xdr:to>
      <xdr:col>20</xdr:col>
      <xdr:colOff>38100</xdr:colOff>
      <xdr:row>35</xdr:row>
      <xdr:rowOff>61557</xdr:rowOff>
    </xdr:to>
    <xdr:sp macro="" textlink="">
      <xdr:nvSpPr>
        <xdr:cNvPr id="82" name="楕円 81"/>
        <xdr:cNvSpPr/>
      </xdr:nvSpPr>
      <xdr:spPr>
        <a:xfrm>
          <a:off x="3746500" y="596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78084</xdr:rowOff>
    </xdr:from>
    <xdr:ext cx="599010" cy="259045"/>
    <xdr:sp macro="" textlink="">
      <xdr:nvSpPr>
        <xdr:cNvPr id="83" name="テキスト ボックス 82"/>
        <xdr:cNvSpPr txBox="1"/>
      </xdr:nvSpPr>
      <xdr:spPr>
        <a:xfrm>
          <a:off x="3497795" y="573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71844</xdr:rowOff>
    </xdr:from>
    <xdr:to>
      <xdr:col>15</xdr:col>
      <xdr:colOff>101600</xdr:colOff>
      <xdr:row>36</xdr:row>
      <xdr:rowOff>1994</xdr:rowOff>
    </xdr:to>
    <xdr:sp macro="" textlink="">
      <xdr:nvSpPr>
        <xdr:cNvPr id="84" name="楕円 83"/>
        <xdr:cNvSpPr/>
      </xdr:nvSpPr>
      <xdr:spPr>
        <a:xfrm>
          <a:off x="2857500" y="607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18521</xdr:rowOff>
    </xdr:from>
    <xdr:ext cx="599010" cy="259045"/>
    <xdr:sp macro="" textlink="">
      <xdr:nvSpPr>
        <xdr:cNvPr id="85" name="テキスト ボックス 84"/>
        <xdr:cNvSpPr txBox="1"/>
      </xdr:nvSpPr>
      <xdr:spPr>
        <a:xfrm>
          <a:off x="2608795" y="584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108407</xdr:rowOff>
    </xdr:from>
    <xdr:to>
      <xdr:col>10</xdr:col>
      <xdr:colOff>165100</xdr:colOff>
      <xdr:row>36</xdr:row>
      <xdr:rowOff>38557</xdr:rowOff>
    </xdr:to>
    <xdr:sp macro="" textlink="">
      <xdr:nvSpPr>
        <xdr:cNvPr id="86" name="楕円 85"/>
        <xdr:cNvSpPr/>
      </xdr:nvSpPr>
      <xdr:spPr>
        <a:xfrm>
          <a:off x="1968500" y="61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55084</xdr:rowOff>
    </xdr:from>
    <xdr:ext cx="599010" cy="259045"/>
    <xdr:sp macro="" textlink="">
      <xdr:nvSpPr>
        <xdr:cNvPr id="87" name="テキスト ボックス 86"/>
        <xdr:cNvSpPr txBox="1"/>
      </xdr:nvSpPr>
      <xdr:spPr>
        <a:xfrm>
          <a:off x="1719795" y="58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107150</xdr:rowOff>
    </xdr:from>
    <xdr:to>
      <xdr:col>6</xdr:col>
      <xdr:colOff>38100</xdr:colOff>
      <xdr:row>36</xdr:row>
      <xdr:rowOff>37300</xdr:rowOff>
    </xdr:to>
    <xdr:sp macro="" textlink="">
      <xdr:nvSpPr>
        <xdr:cNvPr id="88" name="楕円 87"/>
        <xdr:cNvSpPr/>
      </xdr:nvSpPr>
      <xdr:spPr>
        <a:xfrm>
          <a:off x="1079500" y="610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53827</xdr:rowOff>
    </xdr:from>
    <xdr:ext cx="599010" cy="259045"/>
    <xdr:sp macro="" textlink="">
      <xdr:nvSpPr>
        <xdr:cNvPr id="89" name="テキスト ボックス 88"/>
        <xdr:cNvSpPr txBox="1"/>
      </xdr:nvSpPr>
      <xdr:spPr>
        <a:xfrm>
          <a:off x="830795" y="5883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116968</xdr:rowOff>
    </xdr:from>
    <xdr:to>
      <xdr:col>24</xdr:col>
      <xdr:colOff>63500</xdr:colOff>
      <xdr:row>56</xdr:row>
      <xdr:rowOff>82070</xdr:rowOff>
    </xdr:to>
    <xdr:cxnSp macro="">
      <xdr:nvCxnSpPr>
        <xdr:cNvPr id="116" name="直線コネクタ 115"/>
        <xdr:cNvCxnSpPr/>
      </xdr:nvCxnSpPr>
      <xdr:spPr>
        <a:xfrm flipV="1">
          <a:off x="3797300" y="9546718"/>
          <a:ext cx="838200" cy="13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133525</xdr:rowOff>
    </xdr:from>
    <xdr:ext cx="534377" cy="259045"/>
    <xdr:sp macro="" textlink="">
      <xdr:nvSpPr>
        <xdr:cNvPr id="117" name="物件費平均値テキスト"/>
        <xdr:cNvSpPr txBox="1"/>
      </xdr:nvSpPr>
      <xdr:spPr>
        <a:xfrm>
          <a:off x="4686300" y="9563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82070</xdr:rowOff>
    </xdr:from>
    <xdr:to>
      <xdr:col>19</xdr:col>
      <xdr:colOff>177800</xdr:colOff>
      <xdr:row>56</xdr:row>
      <xdr:rowOff>105968</xdr:rowOff>
    </xdr:to>
    <xdr:cxnSp macro="">
      <xdr:nvCxnSpPr>
        <xdr:cNvPr id="119" name="直線コネクタ 118"/>
        <xdr:cNvCxnSpPr/>
      </xdr:nvCxnSpPr>
      <xdr:spPr>
        <a:xfrm flipV="1">
          <a:off x="2908300" y="9683270"/>
          <a:ext cx="889000" cy="2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xdr:nvSpPr>
        <xdr:cNvPr id="120" name="フローチャート: 判断 119"/>
        <xdr:cNvSpPr/>
      </xdr:nvSpPr>
      <xdr:spPr>
        <a:xfrm>
          <a:off x="3746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136582</xdr:rowOff>
    </xdr:from>
    <xdr:ext cx="534377" cy="259045"/>
    <xdr:sp macro="" textlink="">
      <xdr:nvSpPr>
        <xdr:cNvPr id="121" name="テキスト ボックス 120"/>
        <xdr:cNvSpPr txBox="1"/>
      </xdr:nvSpPr>
      <xdr:spPr>
        <a:xfrm>
          <a:off x="3530111" y="939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102964</xdr:rowOff>
    </xdr:from>
    <xdr:to>
      <xdr:col>15</xdr:col>
      <xdr:colOff>50800</xdr:colOff>
      <xdr:row>56</xdr:row>
      <xdr:rowOff>105968</xdr:rowOff>
    </xdr:to>
    <xdr:cxnSp macro="">
      <xdr:nvCxnSpPr>
        <xdr:cNvPr id="122" name="直線コネクタ 121"/>
        <xdr:cNvCxnSpPr/>
      </xdr:nvCxnSpPr>
      <xdr:spPr>
        <a:xfrm>
          <a:off x="2019300" y="9704164"/>
          <a:ext cx="8890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156049</xdr:rowOff>
    </xdr:from>
    <xdr:to>
      <xdr:col>15</xdr:col>
      <xdr:colOff>101600</xdr:colOff>
      <xdr:row>56</xdr:row>
      <xdr:rowOff>86199</xdr:rowOff>
    </xdr:to>
    <xdr:sp macro="" textlink="">
      <xdr:nvSpPr>
        <xdr:cNvPr id="123" name="フローチャート: 判断 122"/>
        <xdr:cNvSpPr/>
      </xdr:nvSpPr>
      <xdr:spPr>
        <a:xfrm>
          <a:off x="2857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102726</xdr:rowOff>
    </xdr:from>
    <xdr:ext cx="534377" cy="259045"/>
    <xdr:sp macro="" textlink="">
      <xdr:nvSpPr>
        <xdr:cNvPr id="124" name="テキスト ボックス 123"/>
        <xdr:cNvSpPr txBox="1"/>
      </xdr:nvSpPr>
      <xdr:spPr>
        <a:xfrm>
          <a:off x="2641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102964</xdr:rowOff>
    </xdr:from>
    <xdr:to>
      <xdr:col>10</xdr:col>
      <xdr:colOff>114300</xdr:colOff>
      <xdr:row>56</xdr:row>
      <xdr:rowOff>116045</xdr:rowOff>
    </xdr:to>
    <xdr:cxnSp macro="">
      <xdr:nvCxnSpPr>
        <xdr:cNvPr id="125" name="直線コネクタ 124"/>
        <xdr:cNvCxnSpPr/>
      </xdr:nvCxnSpPr>
      <xdr:spPr>
        <a:xfrm flipV="1">
          <a:off x="1130300" y="9704164"/>
          <a:ext cx="889000" cy="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39898</xdr:rowOff>
    </xdr:from>
    <xdr:to>
      <xdr:col>10</xdr:col>
      <xdr:colOff>165100</xdr:colOff>
      <xdr:row>56</xdr:row>
      <xdr:rowOff>141498</xdr:rowOff>
    </xdr:to>
    <xdr:sp macro="" textlink="">
      <xdr:nvSpPr>
        <xdr:cNvPr id="126" name="フローチャート: 判断 125"/>
        <xdr:cNvSpPr/>
      </xdr:nvSpPr>
      <xdr:spPr>
        <a:xfrm>
          <a:off x="1968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158025</xdr:rowOff>
    </xdr:from>
    <xdr:ext cx="534377" cy="259045"/>
    <xdr:sp macro="" textlink="">
      <xdr:nvSpPr>
        <xdr:cNvPr id="127" name="テキスト ボックス 126"/>
        <xdr:cNvSpPr txBox="1"/>
      </xdr:nvSpPr>
      <xdr:spPr>
        <a:xfrm>
          <a:off x="1752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41671</xdr:rowOff>
    </xdr:from>
    <xdr:to>
      <xdr:col>6</xdr:col>
      <xdr:colOff>38100</xdr:colOff>
      <xdr:row>56</xdr:row>
      <xdr:rowOff>143271</xdr:rowOff>
    </xdr:to>
    <xdr:sp macro="" textlink="">
      <xdr:nvSpPr>
        <xdr:cNvPr id="128" name="フローチャート: 判断 127"/>
        <xdr:cNvSpPr/>
      </xdr:nvSpPr>
      <xdr:spPr>
        <a:xfrm>
          <a:off x="1079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159798</xdr:rowOff>
    </xdr:from>
    <xdr:ext cx="534377" cy="259045"/>
    <xdr:sp macro="" textlink="">
      <xdr:nvSpPr>
        <xdr:cNvPr id="129" name="テキスト ボックス 128"/>
        <xdr:cNvSpPr txBox="1"/>
      </xdr:nvSpPr>
      <xdr:spPr>
        <a:xfrm>
          <a:off x="863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66168</xdr:rowOff>
    </xdr:from>
    <xdr:to>
      <xdr:col>24</xdr:col>
      <xdr:colOff>114300</xdr:colOff>
      <xdr:row>55</xdr:row>
      <xdr:rowOff>167768</xdr:rowOff>
    </xdr:to>
    <xdr:sp macro="" textlink="">
      <xdr:nvSpPr>
        <xdr:cNvPr id="135" name="楕円 134"/>
        <xdr:cNvSpPr/>
      </xdr:nvSpPr>
      <xdr:spPr>
        <a:xfrm>
          <a:off x="4584700" y="949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89045</xdr:rowOff>
    </xdr:from>
    <xdr:ext cx="599010" cy="259045"/>
    <xdr:sp macro="" textlink="">
      <xdr:nvSpPr>
        <xdr:cNvPr id="136" name="物件費該当値テキスト"/>
        <xdr:cNvSpPr txBox="1"/>
      </xdr:nvSpPr>
      <xdr:spPr>
        <a:xfrm>
          <a:off x="4686300" y="9347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31270</xdr:rowOff>
    </xdr:from>
    <xdr:to>
      <xdr:col>20</xdr:col>
      <xdr:colOff>38100</xdr:colOff>
      <xdr:row>56</xdr:row>
      <xdr:rowOff>132870</xdr:rowOff>
    </xdr:to>
    <xdr:sp macro="" textlink="">
      <xdr:nvSpPr>
        <xdr:cNvPr id="137" name="楕円 136"/>
        <xdr:cNvSpPr/>
      </xdr:nvSpPr>
      <xdr:spPr>
        <a:xfrm>
          <a:off x="3746500" y="963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123997</xdr:rowOff>
    </xdr:from>
    <xdr:ext cx="534377" cy="259045"/>
    <xdr:sp macro="" textlink="">
      <xdr:nvSpPr>
        <xdr:cNvPr id="138" name="テキスト ボックス 137"/>
        <xdr:cNvSpPr txBox="1"/>
      </xdr:nvSpPr>
      <xdr:spPr>
        <a:xfrm>
          <a:off x="3530111" y="972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55168</xdr:rowOff>
    </xdr:from>
    <xdr:to>
      <xdr:col>15</xdr:col>
      <xdr:colOff>101600</xdr:colOff>
      <xdr:row>56</xdr:row>
      <xdr:rowOff>156768</xdr:rowOff>
    </xdr:to>
    <xdr:sp macro="" textlink="">
      <xdr:nvSpPr>
        <xdr:cNvPr id="139" name="楕円 138"/>
        <xdr:cNvSpPr/>
      </xdr:nvSpPr>
      <xdr:spPr>
        <a:xfrm>
          <a:off x="2857500" y="965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147895</xdr:rowOff>
    </xdr:from>
    <xdr:ext cx="534377" cy="259045"/>
    <xdr:sp macro="" textlink="">
      <xdr:nvSpPr>
        <xdr:cNvPr id="140" name="テキスト ボックス 139"/>
        <xdr:cNvSpPr txBox="1"/>
      </xdr:nvSpPr>
      <xdr:spPr>
        <a:xfrm>
          <a:off x="2641111" y="974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52164</xdr:rowOff>
    </xdr:from>
    <xdr:to>
      <xdr:col>10</xdr:col>
      <xdr:colOff>165100</xdr:colOff>
      <xdr:row>56</xdr:row>
      <xdr:rowOff>153764</xdr:rowOff>
    </xdr:to>
    <xdr:sp macro="" textlink="">
      <xdr:nvSpPr>
        <xdr:cNvPr id="141" name="楕円 140"/>
        <xdr:cNvSpPr/>
      </xdr:nvSpPr>
      <xdr:spPr>
        <a:xfrm>
          <a:off x="1968500" y="965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144891</xdr:rowOff>
    </xdr:from>
    <xdr:ext cx="534377" cy="259045"/>
    <xdr:sp macro="" textlink="">
      <xdr:nvSpPr>
        <xdr:cNvPr id="142" name="テキスト ボックス 141"/>
        <xdr:cNvSpPr txBox="1"/>
      </xdr:nvSpPr>
      <xdr:spPr>
        <a:xfrm>
          <a:off x="1752111" y="974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65245</xdr:rowOff>
    </xdr:from>
    <xdr:to>
      <xdr:col>6</xdr:col>
      <xdr:colOff>38100</xdr:colOff>
      <xdr:row>56</xdr:row>
      <xdr:rowOff>166845</xdr:rowOff>
    </xdr:to>
    <xdr:sp macro="" textlink="">
      <xdr:nvSpPr>
        <xdr:cNvPr id="143" name="楕円 142"/>
        <xdr:cNvSpPr/>
      </xdr:nvSpPr>
      <xdr:spPr>
        <a:xfrm>
          <a:off x="1079500" y="96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157972</xdr:rowOff>
    </xdr:from>
    <xdr:ext cx="534377" cy="259045"/>
    <xdr:sp macro="" textlink="">
      <xdr:nvSpPr>
        <xdr:cNvPr id="144" name="テキスト ボックス 143"/>
        <xdr:cNvSpPr txBox="1"/>
      </xdr:nvSpPr>
      <xdr:spPr>
        <a:xfrm>
          <a:off x="863111" y="975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15982</xdr:rowOff>
    </xdr:from>
    <xdr:to>
      <xdr:col>24</xdr:col>
      <xdr:colOff>63500</xdr:colOff>
      <xdr:row>78</xdr:row>
      <xdr:rowOff>41539</xdr:rowOff>
    </xdr:to>
    <xdr:cxnSp macro="">
      <xdr:nvCxnSpPr>
        <xdr:cNvPr id="171" name="直線コネクタ 170"/>
        <xdr:cNvCxnSpPr/>
      </xdr:nvCxnSpPr>
      <xdr:spPr>
        <a:xfrm flipV="1">
          <a:off x="3797300" y="13389082"/>
          <a:ext cx="838200" cy="2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58535</xdr:rowOff>
    </xdr:from>
    <xdr:ext cx="469744" cy="259045"/>
    <xdr:sp macro="" textlink="">
      <xdr:nvSpPr>
        <xdr:cNvPr id="172" name="維持補修費平均値テキスト"/>
        <xdr:cNvSpPr txBox="1"/>
      </xdr:nvSpPr>
      <xdr:spPr>
        <a:xfrm>
          <a:off x="4686300" y="13088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41539</xdr:rowOff>
    </xdr:from>
    <xdr:to>
      <xdr:col>19</xdr:col>
      <xdr:colOff>177800</xdr:colOff>
      <xdr:row>78</xdr:row>
      <xdr:rowOff>84790</xdr:rowOff>
    </xdr:to>
    <xdr:cxnSp macro="">
      <xdr:nvCxnSpPr>
        <xdr:cNvPr id="174" name="直線コネクタ 173"/>
        <xdr:cNvCxnSpPr/>
      </xdr:nvCxnSpPr>
      <xdr:spPr>
        <a:xfrm flipV="1">
          <a:off x="2908300" y="13414639"/>
          <a:ext cx="889000" cy="4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xdr:nvSpPr>
        <xdr:cNvPr id="175" name="フローチャート: 判断 174"/>
        <xdr:cNvSpPr/>
      </xdr:nvSpPr>
      <xdr:spPr>
        <a:xfrm>
          <a:off x="37465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154998</xdr:rowOff>
    </xdr:from>
    <xdr:ext cx="469744" cy="259045"/>
    <xdr:sp macro="" textlink="">
      <xdr:nvSpPr>
        <xdr:cNvPr id="176" name="テキスト ボックス 175"/>
        <xdr:cNvSpPr txBox="1"/>
      </xdr:nvSpPr>
      <xdr:spPr>
        <a:xfrm>
          <a:off x="3562428" y="1301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84790</xdr:rowOff>
    </xdr:from>
    <xdr:to>
      <xdr:col>15</xdr:col>
      <xdr:colOff>50800</xdr:colOff>
      <xdr:row>78</xdr:row>
      <xdr:rowOff>92585</xdr:rowOff>
    </xdr:to>
    <xdr:cxnSp macro="">
      <xdr:nvCxnSpPr>
        <xdr:cNvPr id="177" name="直線コネクタ 176"/>
        <xdr:cNvCxnSpPr/>
      </xdr:nvCxnSpPr>
      <xdr:spPr>
        <a:xfrm flipV="1">
          <a:off x="2019300" y="13457890"/>
          <a:ext cx="8890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120058</xdr:rowOff>
    </xdr:from>
    <xdr:to>
      <xdr:col>15</xdr:col>
      <xdr:colOff>101600</xdr:colOff>
      <xdr:row>78</xdr:row>
      <xdr:rowOff>50208</xdr:rowOff>
    </xdr:to>
    <xdr:sp macro="" textlink="">
      <xdr:nvSpPr>
        <xdr:cNvPr id="178" name="フローチャート: 判断 177"/>
        <xdr:cNvSpPr/>
      </xdr:nvSpPr>
      <xdr:spPr>
        <a:xfrm>
          <a:off x="2857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66735</xdr:rowOff>
    </xdr:from>
    <xdr:ext cx="469744" cy="259045"/>
    <xdr:sp macro="" textlink="">
      <xdr:nvSpPr>
        <xdr:cNvPr id="179" name="テキスト ボックス 178"/>
        <xdr:cNvSpPr txBox="1"/>
      </xdr:nvSpPr>
      <xdr:spPr>
        <a:xfrm>
          <a:off x="2673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72583</xdr:rowOff>
    </xdr:from>
    <xdr:to>
      <xdr:col>10</xdr:col>
      <xdr:colOff>114300</xdr:colOff>
      <xdr:row>78</xdr:row>
      <xdr:rowOff>92585</xdr:rowOff>
    </xdr:to>
    <xdr:cxnSp macro="">
      <xdr:nvCxnSpPr>
        <xdr:cNvPr id="180" name="直線コネクタ 179"/>
        <xdr:cNvCxnSpPr/>
      </xdr:nvCxnSpPr>
      <xdr:spPr>
        <a:xfrm>
          <a:off x="1130300" y="13445683"/>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105885</xdr:rowOff>
    </xdr:from>
    <xdr:to>
      <xdr:col>10</xdr:col>
      <xdr:colOff>165100</xdr:colOff>
      <xdr:row>78</xdr:row>
      <xdr:rowOff>36035</xdr:rowOff>
    </xdr:to>
    <xdr:sp macro="" textlink="">
      <xdr:nvSpPr>
        <xdr:cNvPr id="181" name="フローチャート: 判断 180"/>
        <xdr:cNvSpPr/>
      </xdr:nvSpPr>
      <xdr:spPr>
        <a:xfrm>
          <a:off x="1968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52562</xdr:rowOff>
    </xdr:from>
    <xdr:ext cx="469744" cy="259045"/>
    <xdr:sp macro="" textlink="">
      <xdr:nvSpPr>
        <xdr:cNvPr id="182" name="テキスト ボックス 181"/>
        <xdr:cNvSpPr txBox="1"/>
      </xdr:nvSpPr>
      <xdr:spPr>
        <a:xfrm>
          <a:off x="1784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61125</xdr:rowOff>
    </xdr:from>
    <xdr:to>
      <xdr:col>6</xdr:col>
      <xdr:colOff>38100</xdr:colOff>
      <xdr:row>77</xdr:row>
      <xdr:rowOff>162725</xdr:rowOff>
    </xdr:to>
    <xdr:sp macro="" textlink="">
      <xdr:nvSpPr>
        <xdr:cNvPr id="183" name="フローチャート: 判断 182"/>
        <xdr:cNvSpPr/>
      </xdr:nvSpPr>
      <xdr:spPr>
        <a:xfrm>
          <a:off x="1079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7802</xdr:rowOff>
    </xdr:from>
    <xdr:ext cx="469744" cy="259045"/>
    <xdr:sp macro="" textlink="">
      <xdr:nvSpPr>
        <xdr:cNvPr id="184" name="テキスト ボックス 183"/>
        <xdr:cNvSpPr txBox="1"/>
      </xdr:nvSpPr>
      <xdr:spPr>
        <a:xfrm>
          <a:off x="895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136632</xdr:rowOff>
    </xdr:from>
    <xdr:to>
      <xdr:col>24</xdr:col>
      <xdr:colOff>114300</xdr:colOff>
      <xdr:row>78</xdr:row>
      <xdr:rowOff>66782</xdr:rowOff>
    </xdr:to>
    <xdr:sp macro="" textlink="">
      <xdr:nvSpPr>
        <xdr:cNvPr id="190" name="楕円 189"/>
        <xdr:cNvSpPr/>
      </xdr:nvSpPr>
      <xdr:spPr>
        <a:xfrm>
          <a:off x="4584700" y="1333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51559</xdr:rowOff>
    </xdr:from>
    <xdr:ext cx="469744" cy="259045"/>
    <xdr:sp macro="" textlink="">
      <xdr:nvSpPr>
        <xdr:cNvPr id="191" name="維持補修費該当値テキスト"/>
        <xdr:cNvSpPr txBox="1"/>
      </xdr:nvSpPr>
      <xdr:spPr>
        <a:xfrm>
          <a:off x="4686300" y="1325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162189</xdr:rowOff>
    </xdr:from>
    <xdr:to>
      <xdr:col>20</xdr:col>
      <xdr:colOff>38100</xdr:colOff>
      <xdr:row>78</xdr:row>
      <xdr:rowOff>92339</xdr:rowOff>
    </xdr:to>
    <xdr:sp macro="" textlink="">
      <xdr:nvSpPr>
        <xdr:cNvPr id="192" name="楕円 191"/>
        <xdr:cNvSpPr/>
      </xdr:nvSpPr>
      <xdr:spPr>
        <a:xfrm>
          <a:off x="3746500" y="1336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83466</xdr:rowOff>
    </xdr:from>
    <xdr:ext cx="469744" cy="259045"/>
    <xdr:sp macro="" textlink="">
      <xdr:nvSpPr>
        <xdr:cNvPr id="193" name="テキスト ボックス 192"/>
        <xdr:cNvSpPr txBox="1"/>
      </xdr:nvSpPr>
      <xdr:spPr>
        <a:xfrm>
          <a:off x="3562428" y="1345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33990</xdr:rowOff>
    </xdr:from>
    <xdr:to>
      <xdr:col>15</xdr:col>
      <xdr:colOff>101600</xdr:colOff>
      <xdr:row>78</xdr:row>
      <xdr:rowOff>135590</xdr:rowOff>
    </xdr:to>
    <xdr:sp macro="" textlink="">
      <xdr:nvSpPr>
        <xdr:cNvPr id="194" name="楕円 193"/>
        <xdr:cNvSpPr/>
      </xdr:nvSpPr>
      <xdr:spPr>
        <a:xfrm>
          <a:off x="2857500" y="1340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126717</xdr:rowOff>
    </xdr:from>
    <xdr:ext cx="469744" cy="259045"/>
    <xdr:sp macro="" textlink="">
      <xdr:nvSpPr>
        <xdr:cNvPr id="195" name="テキスト ボックス 194"/>
        <xdr:cNvSpPr txBox="1"/>
      </xdr:nvSpPr>
      <xdr:spPr>
        <a:xfrm>
          <a:off x="2673428" y="1349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41785</xdr:rowOff>
    </xdr:from>
    <xdr:to>
      <xdr:col>10</xdr:col>
      <xdr:colOff>165100</xdr:colOff>
      <xdr:row>78</xdr:row>
      <xdr:rowOff>143385</xdr:rowOff>
    </xdr:to>
    <xdr:sp macro="" textlink="">
      <xdr:nvSpPr>
        <xdr:cNvPr id="196" name="楕円 195"/>
        <xdr:cNvSpPr/>
      </xdr:nvSpPr>
      <xdr:spPr>
        <a:xfrm>
          <a:off x="1968500" y="1341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134512</xdr:rowOff>
    </xdr:from>
    <xdr:ext cx="469744" cy="259045"/>
    <xdr:sp macro="" textlink="">
      <xdr:nvSpPr>
        <xdr:cNvPr id="197" name="テキスト ボックス 196"/>
        <xdr:cNvSpPr txBox="1"/>
      </xdr:nvSpPr>
      <xdr:spPr>
        <a:xfrm>
          <a:off x="1784428" y="1350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21783</xdr:rowOff>
    </xdr:from>
    <xdr:to>
      <xdr:col>6</xdr:col>
      <xdr:colOff>38100</xdr:colOff>
      <xdr:row>78</xdr:row>
      <xdr:rowOff>123383</xdr:rowOff>
    </xdr:to>
    <xdr:sp macro="" textlink="">
      <xdr:nvSpPr>
        <xdr:cNvPr id="198" name="楕円 197"/>
        <xdr:cNvSpPr/>
      </xdr:nvSpPr>
      <xdr:spPr>
        <a:xfrm>
          <a:off x="1079500" y="133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114510</xdr:rowOff>
    </xdr:from>
    <xdr:ext cx="469744" cy="259045"/>
    <xdr:sp macro="" textlink="">
      <xdr:nvSpPr>
        <xdr:cNvPr id="199" name="テキスト ボックス 198"/>
        <xdr:cNvSpPr txBox="1"/>
      </xdr:nvSpPr>
      <xdr:spPr>
        <a:xfrm>
          <a:off x="895428" y="13487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71665</xdr:rowOff>
    </xdr:from>
    <xdr:to>
      <xdr:col>24</xdr:col>
      <xdr:colOff>63500</xdr:colOff>
      <xdr:row>96</xdr:row>
      <xdr:rowOff>135471</xdr:rowOff>
    </xdr:to>
    <xdr:cxnSp macro="">
      <xdr:nvCxnSpPr>
        <xdr:cNvPr id="229" name="直線コネクタ 228"/>
        <xdr:cNvCxnSpPr/>
      </xdr:nvCxnSpPr>
      <xdr:spPr>
        <a:xfrm flipV="1">
          <a:off x="3797300" y="16359415"/>
          <a:ext cx="838200" cy="23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1325</xdr:rowOff>
    </xdr:from>
    <xdr:ext cx="534377" cy="259045"/>
    <xdr:sp macro="" textlink="">
      <xdr:nvSpPr>
        <xdr:cNvPr id="230" name="扶助費平均値テキスト"/>
        <xdr:cNvSpPr txBox="1"/>
      </xdr:nvSpPr>
      <xdr:spPr>
        <a:xfrm>
          <a:off x="4686300" y="16117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95352</xdr:rowOff>
    </xdr:from>
    <xdr:to>
      <xdr:col>19</xdr:col>
      <xdr:colOff>177800</xdr:colOff>
      <xdr:row>96</xdr:row>
      <xdr:rowOff>135471</xdr:rowOff>
    </xdr:to>
    <xdr:cxnSp macro="">
      <xdr:nvCxnSpPr>
        <xdr:cNvPr id="232" name="直線コネクタ 231"/>
        <xdr:cNvCxnSpPr/>
      </xdr:nvCxnSpPr>
      <xdr:spPr>
        <a:xfrm>
          <a:off x="2908300" y="16554552"/>
          <a:ext cx="889000" cy="4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xdr:nvSpPr>
        <xdr:cNvPr id="233" name="フローチャート: 判断 232"/>
        <xdr:cNvSpPr/>
      </xdr:nvSpPr>
      <xdr:spPr>
        <a:xfrm>
          <a:off x="3746500" y="165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11498</xdr:rowOff>
    </xdr:from>
    <xdr:ext cx="534377" cy="259045"/>
    <xdr:sp macro="" textlink="">
      <xdr:nvSpPr>
        <xdr:cNvPr id="234" name="テキスト ボックス 233"/>
        <xdr:cNvSpPr txBox="1"/>
      </xdr:nvSpPr>
      <xdr:spPr>
        <a:xfrm>
          <a:off x="3530111" y="16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95352</xdr:rowOff>
    </xdr:from>
    <xdr:to>
      <xdr:col>15</xdr:col>
      <xdr:colOff>50800</xdr:colOff>
      <xdr:row>96</xdr:row>
      <xdr:rowOff>119621</xdr:rowOff>
    </xdr:to>
    <xdr:cxnSp macro="">
      <xdr:nvCxnSpPr>
        <xdr:cNvPr id="235" name="直線コネクタ 234"/>
        <xdr:cNvCxnSpPr/>
      </xdr:nvCxnSpPr>
      <xdr:spPr>
        <a:xfrm flipV="1">
          <a:off x="2019300" y="16554552"/>
          <a:ext cx="889000" cy="2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97549</xdr:rowOff>
    </xdr:from>
    <xdr:to>
      <xdr:col>15</xdr:col>
      <xdr:colOff>101600</xdr:colOff>
      <xdr:row>97</xdr:row>
      <xdr:rowOff>27699</xdr:rowOff>
    </xdr:to>
    <xdr:sp macro="" textlink="">
      <xdr:nvSpPr>
        <xdr:cNvPr id="236" name="フローチャート: 判断 235"/>
        <xdr:cNvSpPr/>
      </xdr:nvSpPr>
      <xdr:spPr>
        <a:xfrm>
          <a:off x="2857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18826</xdr:rowOff>
    </xdr:from>
    <xdr:ext cx="534377" cy="259045"/>
    <xdr:sp macro="" textlink="">
      <xdr:nvSpPr>
        <xdr:cNvPr id="237" name="テキスト ボックス 236"/>
        <xdr:cNvSpPr txBox="1"/>
      </xdr:nvSpPr>
      <xdr:spPr>
        <a:xfrm>
          <a:off x="2641111" y="1664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118135</xdr:rowOff>
    </xdr:from>
    <xdr:to>
      <xdr:col>10</xdr:col>
      <xdr:colOff>114300</xdr:colOff>
      <xdr:row>96</xdr:row>
      <xdr:rowOff>119621</xdr:rowOff>
    </xdr:to>
    <xdr:cxnSp macro="">
      <xdr:nvCxnSpPr>
        <xdr:cNvPr id="238" name="直線コネクタ 237"/>
        <xdr:cNvCxnSpPr/>
      </xdr:nvCxnSpPr>
      <xdr:spPr>
        <a:xfrm>
          <a:off x="1130300" y="16577335"/>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110489</xdr:rowOff>
    </xdr:from>
    <xdr:to>
      <xdr:col>10</xdr:col>
      <xdr:colOff>165100</xdr:colOff>
      <xdr:row>97</xdr:row>
      <xdr:rowOff>40639</xdr:rowOff>
    </xdr:to>
    <xdr:sp macro="" textlink="">
      <xdr:nvSpPr>
        <xdr:cNvPr id="239" name="フローチャート: 判断 238"/>
        <xdr:cNvSpPr/>
      </xdr:nvSpPr>
      <xdr:spPr>
        <a:xfrm>
          <a:off x="1968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31766</xdr:rowOff>
    </xdr:from>
    <xdr:ext cx="534377" cy="259045"/>
    <xdr:sp macro="" textlink="">
      <xdr:nvSpPr>
        <xdr:cNvPr id="240" name="テキスト ボックス 239"/>
        <xdr:cNvSpPr txBox="1"/>
      </xdr:nvSpPr>
      <xdr:spPr>
        <a:xfrm>
          <a:off x="1752111" y="166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111734</xdr:rowOff>
    </xdr:from>
    <xdr:to>
      <xdr:col>6</xdr:col>
      <xdr:colOff>38100</xdr:colOff>
      <xdr:row>97</xdr:row>
      <xdr:rowOff>41884</xdr:rowOff>
    </xdr:to>
    <xdr:sp macro="" textlink="">
      <xdr:nvSpPr>
        <xdr:cNvPr id="241" name="フローチャート: 判断 240"/>
        <xdr:cNvSpPr/>
      </xdr:nvSpPr>
      <xdr:spPr>
        <a:xfrm>
          <a:off x="1079500" y="16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33011</xdr:rowOff>
    </xdr:from>
    <xdr:ext cx="534377" cy="259045"/>
    <xdr:sp macro="" textlink="">
      <xdr:nvSpPr>
        <xdr:cNvPr id="242" name="テキスト ボックス 241"/>
        <xdr:cNvSpPr txBox="1"/>
      </xdr:nvSpPr>
      <xdr:spPr>
        <a:xfrm>
          <a:off x="863111" y="1666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20865</xdr:rowOff>
    </xdr:from>
    <xdr:to>
      <xdr:col>24</xdr:col>
      <xdr:colOff>114300</xdr:colOff>
      <xdr:row>95</xdr:row>
      <xdr:rowOff>122465</xdr:rowOff>
    </xdr:to>
    <xdr:sp macro="" textlink="">
      <xdr:nvSpPr>
        <xdr:cNvPr id="248" name="楕円 247"/>
        <xdr:cNvSpPr/>
      </xdr:nvSpPr>
      <xdr:spPr>
        <a:xfrm>
          <a:off x="4584700" y="163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170742</xdr:rowOff>
    </xdr:from>
    <xdr:ext cx="534377" cy="259045"/>
    <xdr:sp macro="" textlink="">
      <xdr:nvSpPr>
        <xdr:cNvPr id="249" name="扶助費該当値テキスト"/>
        <xdr:cNvSpPr txBox="1"/>
      </xdr:nvSpPr>
      <xdr:spPr>
        <a:xfrm>
          <a:off x="4686300" y="1628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84671</xdr:rowOff>
    </xdr:from>
    <xdr:to>
      <xdr:col>20</xdr:col>
      <xdr:colOff>38100</xdr:colOff>
      <xdr:row>97</xdr:row>
      <xdr:rowOff>14821</xdr:rowOff>
    </xdr:to>
    <xdr:sp macro="" textlink="">
      <xdr:nvSpPr>
        <xdr:cNvPr id="250" name="楕円 249"/>
        <xdr:cNvSpPr/>
      </xdr:nvSpPr>
      <xdr:spPr>
        <a:xfrm>
          <a:off x="3746500" y="1654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5948</xdr:rowOff>
    </xdr:from>
    <xdr:ext cx="534377" cy="259045"/>
    <xdr:sp macro="" textlink="">
      <xdr:nvSpPr>
        <xdr:cNvPr id="251" name="テキスト ボックス 250"/>
        <xdr:cNvSpPr txBox="1"/>
      </xdr:nvSpPr>
      <xdr:spPr>
        <a:xfrm>
          <a:off x="3530111" y="1663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44552</xdr:rowOff>
    </xdr:from>
    <xdr:to>
      <xdr:col>15</xdr:col>
      <xdr:colOff>101600</xdr:colOff>
      <xdr:row>96</xdr:row>
      <xdr:rowOff>146152</xdr:rowOff>
    </xdr:to>
    <xdr:sp macro="" textlink="">
      <xdr:nvSpPr>
        <xdr:cNvPr id="252" name="楕円 251"/>
        <xdr:cNvSpPr/>
      </xdr:nvSpPr>
      <xdr:spPr>
        <a:xfrm>
          <a:off x="2857500" y="1650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162679</xdr:rowOff>
    </xdr:from>
    <xdr:ext cx="534377" cy="259045"/>
    <xdr:sp macro="" textlink="">
      <xdr:nvSpPr>
        <xdr:cNvPr id="253" name="テキスト ボックス 252"/>
        <xdr:cNvSpPr txBox="1"/>
      </xdr:nvSpPr>
      <xdr:spPr>
        <a:xfrm>
          <a:off x="2641111" y="1627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68821</xdr:rowOff>
    </xdr:from>
    <xdr:to>
      <xdr:col>10</xdr:col>
      <xdr:colOff>165100</xdr:colOff>
      <xdr:row>96</xdr:row>
      <xdr:rowOff>170421</xdr:rowOff>
    </xdr:to>
    <xdr:sp macro="" textlink="">
      <xdr:nvSpPr>
        <xdr:cNvPr id="254" name="楕円 253"/>
        <xdr:cNvSpPr/>
      </xdr:nvSpPr>
      <xdr:spPr>
        <a:xfrm>
          <a:off x="1968500" y="1652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15498</xdr:rowOff>
    </xdr:from>
    <xdr:ext cx="534377" cy="259045"/>
    <xdr:sp macro="" textlink="">
      <xdr:nvSpPr>
        <xdr:cNvPr id="255" name="テキスト ボックス 254"/>
        <xdr:cNvSpPr txBox="1"/>
      </xdr:nvSpPr>
      <xdr:spPr>
        <a:xfrm>
          <a:off x="1752111" y="163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67335</xdr:rowOff>
    </xdr:from>
    <xdr:to>
      <xdr:col>6</xdr:col>
      <xdr:colOff>38100</xdr:colOff>
      <xdr:row>96</xdr:row>
      <xdr:rowOff>168935</xdr:rowOff>
    </xdr:to>
    <xdr:sp macro="" textlink="">
      <xdr:nvSpPr>
        <xdr:cNvPr id="256" name="楕円 255"/>
        <xdr:cNvSpPr/>
      </xdr:nvSpPr>
      <xdr:spPr>
        <a:xfrm>
          <a:off x="1079500" y="1652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14012</xdr:rowOff>
    </xdr:from>
    <xdr:ext cx="534377" cy="259045"/>
    <xdr:sp macro="" textlink="">
      <xdr:nvSpPr>
        <xdr:cNvPr id="257" name="テキスト ボックス 256"/>
        <xdr:cNvSpPr txBox="1"/>
      </xdr:nvSpPr>
      <xdr:spPr>
        <a:xfrm>
          <a:off x="863111" y="1630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92366</xdr:rowOff>
    </xdr:from>
    <xdr:to>
      <xdr:col>55</xdr:col>
      <xdr:colOff>0</xdr:colOff>
      <xdr:row>36</xdr:row>
      <xdr:rowOff>58680</xdr:rowOff>
    </xdr:to>
    <xdr:cxnSp macro="">
      <xdr:nvCxnSpPr>
        <xdr:cNvPr id="284" name="直線コネクタ 283"/>
        <xdr:cNvCxnSpPr/>
      </xdr:nvCxnSpPr>
      <xdr:spPr>
        <a:xfrm>
          <a:off x="9639300" y="5750216"/>
          <a:ext cx="838200" cy="48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126206</xdr:rowOff>
    </xdr:from>
    <xdr:ext cx="599010" cy="259045"/>
    <xdr:sp macro="" textlink="">
      <xdr:nvSpPr>
        <xdr:cNvPr id="285" name="補助費等平均値テキスト"/>
        <xdr:cNvSpPr txBox="1"/>
      </xdr:nvSpPr>
      <xdr:spPr>
        <a:xfrm>
          <a:off x="10528300" y="595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92366</xdr:rowOff>
    </xdr:from>
    <xdr:to>
      <xdr:col>50</xdr:col>
      <xdr:colOff>114300</xdr:colOff>
      <xdr:row>36</xdr:row>
      <xdr:rowOff>104747</xdr:rowOff>
    </xdr:to>
    <xdr:cxnSp macro="">
      <xdr:nvCxnSpPr>
        <xdr:cNvPr id="287" name="直線コネクタ 286"/>
        <xdr:cNvCxnSpPr/>
      </xdr:nvCxnSpPr>
      <xdr:spPr>
        <a:xfrm flipV="1">
          <a:off x="8750300" y="5750216"/>
          <a:ext cx="889000" cy="52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88" name="フローチャート: 判断 287"/>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70832</xdr:rowOff>
    </xdr:from>
    <xdr:ext cx="599010" cy="259045"/>
    <xdr:sp macro="" textlink="">
      <xdr:nvSpPr>
        <xdr:cNvPr id="289" name="テキスト ボックス 288"/>
        <xdr:cNvSpPr txBox="1"/>
      </xdr:nvSpPr>
      <xdr:spPr>
        <a:xfrm>
          <a:off x="9339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104747</xdr:rowOff>
    </xdr:from>
    <xdr:to>
      <xdr:col>45</xdr:col>
      <xdr:colOff>177800</xdr:colOff>
      <xdr:row>37</xdr:row>
      <xdr:rowOff>32381</xdr:rowOff>
    </xdr:to>
    <xdr:cxnSp macro="">
      <xdr:nvCxnSpPr>
        <xdr:cNvPr id="290" name="直線コネクタ 289"/>
        <xdr:cNvCxnSpPr/>
      </xdr:nvCxnSpPr>
      <xdr:spPr>
        <a:xfrm flipV="1">
          <a:off x="7861300" y="6276947"/>
          <a:ext cx="889000" cy="9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3376</xdr:rowOff>
    </xdr:from>
    <xdr:to>
      <xdr:col>46</xdr:col>
      <xdr:colOff>38100</xdr:colOff>
      <xdr:row>36</xdr:row>
      <xdr:rowOff>104976</xdr:rowOff>
    </xdr:to>
    <xdr:sp macro="" textlink="">
      <xdr:nvSpPr>
        <xdr:cNvPr id="291" name="フローチャート: 判断 290"/>
        <xdr:cNvSpPr/>
      </xdr:nvSpPr>
      <xdr:spPr>
        <a:xfrm>
          <a:off x="8699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121503</xdr:rowOff>
    </xdr:from>
    <xdr:ext cx="534377" cy="259045"/>
    <xdr:sp macro="" textlink="">
      <xdr:nvSpPr>
        <xdr:cNvPr id="292" name="テキスト ボックス 291"/>
        <xdr:cNvSpPr txBox="1"/>
      </xdr:nvSpPr>
      <xdr:spPr>
        <a:xfrm>
          <a:off x="8483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27096</xdr:rowOff>
    </xdr:from>
    <xdr:to>
      <xdr:col>41</xdr:col>
      <xdr:colOff>50800</xdr:colOff>
      <xdr:row>37</xdr:row>
      <xdr:rowOff>32381</xdr:rowOff>
    </xdr:to>
    <xdr:cxnSp macro="">
      <xdr:nvCxnSpPr>
        <xdr:cNvPr id="293" name="直線コネクタ 292"/>
        <xdr:cNvCxnSpPr/>
      </xdr:nvCxnSpPr>
      <xdr:spPr>
        <a:xfrm>
          <a:off x="6972300" y="6370746"/>
          <a:ext cx="889000" cy="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25153</xdr:rowOff>
    </xdr:from>
    <xdr:to>
      <xdr:col>41</xdr:col>
      <xdr:colOff>101600</xdr:colOff>
      <xdr:row>36</xdr:row>
      <xdr:rowOff>126753</xdr:rowOff>
    </xdr:to>
    <xdr:sp macro="" textlink="">
      <xdr:nvSpPr>
        <xdr:cNvPr id="294" name="フローチャート: 判断 293"/>
        <xdr:cNvSpPr/>
      </xdr:nvSpPr>
      <xdr:spPr>
        <a:xfrm>
          <a:off x="7810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143280</xdr:rowOff>
    </xdr:from>
    <xdr:ext cx="534377" cy="259045"/>
    <xdr:sp macro="" textlink="">
      <xdr:nvSpPr>
        <xdr:cNvPr id="295" name="テキスト ボックス 294"/>
        <xdr:cNvSpPr txBox="1"/>
      </xdr:nvSpPr>
      <xdr:spPr>
        <a:xfrm>
          <a:off x="7594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74123</xdr:rowOff>
    </xdr:from>
    <xdr:to>
      <xdr:col>36</xdr:col>
      <xdr:colOff>165100</xdr:colOff>
      <xdr:row>37</xdr:row>
      <xdr:rowOff>4273</xdr:rowOff>
    </xdr:to>
    <xdr:sp macro="" textlink="">
      <xdr:nvSpPr>
        <xdr:cNvPr id="296" name="フローチャート: 判断 295"/>
        <xdr:cNvSpPr/>
      </xdr:nvSpPr>
      <xdr:spPr>
        <a:xfrm>
          <a:off x="69215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20800</xdr:rowOff>
    </xdr:from>
    <xdr:ext cx="534377" cy="259045"/>
    <xdr:sp macro="" textlink="">
      <xdr:nvSpPr>
        <xdr:cNvPr id="297" name="テキスト ボックス 296"/>
        <xdr:cNvSpPr txBox="1"/>
      </xdr:nvSpPr>
      <xdr:spPr>
        <a:xfrm>
          <a:off x="6705111" y="602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7880</xdr:rowOff>
    </xdr:from>
    <xdr:to>
      <xdr:col>55</xdr:col>
      <xdr:colOff>50800</xdr:colOff>
      <xdr:row>36</xdr:row>
      <xdr:rowOff>109480</xdr:rowOff>
    </xdr:to>
    <xdr:sp macro="" textlink="">
      <xdr:nvSpPr>
        <xdr:cNvPr id="303" name="楕円 302"/>
        <xdr:cNvSpPr/>
      </xdr:nvSpPr>
      <xdr:spPr>
        <a:xfrm>
          <a:off x="10426700" y="618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157757</xdr:rowOff>
    </xdr:from>
    <xdr:ext cx="534377" cy="259045"/>
    <xdr:sp macro="" textlink="">
      <xdr:nvSpPr>
        <xdr:cNvPr id="304" name="補助費等該当値テキスト"/>
        <xdr:cNvSpPr txBox="1"/>
      </xdr:nvSpPr>
      <xdr:spPr>
        <a:xfrm>
          <a:off x="10528300" y="615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41566</xdr:rowOff>
    </xdr:from>
    <xdr:to>
      <xdr:col>50</xdr:col>
      <xdr:colOff>165100</xdr:colOff>
      <xdr:row>33</xdr:row>
      <xdr:rowOff>143166</xdr:rowOff>
    </xdr:to>
    <xdr:sp macro="" textlink="">
      <xdr:nvSpPr>
        <xdr:cNvPr id="305" name="楕円 304"/>
        <xdr:cNvSpPr/>
      </xdr:nvSpPr>
      <xdr:spPr>
        <a:xfrm>
          <a:off x="9588500" y="569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134293</xdr:rowOff>
    </xdr:from>
    <xdr:ext cx="599010" cy="259045"/>
    <xdr:sp macro="" textlink="">
      <xdr:nvSpPr>
        <xdr:cNvPr id="306" name="テキスト ボックス 305"/>
        <xdr:cNvSpPr txBox="1"/>
      </xdr:nvSpPr>
      <xdr:spPr>
        <a:xfrm>
          <a:off x="9339795" y="5792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53947</xdr:rowOff>
    </xdr:from>
    <xdr:to>
      <xdr:col>46</xdr:col>
      <xdr:colOff>38100</xdr:colOff>
      <xdr:row>36</xdr:row>
      <xdr:rowOff>155547</xdr:rowOff>
    </xdr:to>
    <xdr:sp macro="" textlink="">
      <xdr:nvSpPr>
        <xdr:cNvPr id="307" name="楕円 306"/>
        <xdr:cNvSpPr/>
      </xdr:nvSpPr>
      <xdr:spPr>
        <a:xfrm>
          <a:off x="8699500" y="622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146674</xdr:rowOff>
    </xdr:from>
    <xdr:ext cx="534377" cy="259045"/>
    <xdr:sp macro="" textlink="">
      <xdr:nvSpPr>
        <xdr:cNvPr id="308" name="テキスト ボックス 307"/>
        <xdr:cNvSpPr txBox="1"/>
      </xdr:nvSpPr>
      <xdr:spPr>
        <a:xfrm>
          <a:off x="8483111" y="631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153031</xdr:rowOff>
    </xdr:from>
    <xdr:to>
      <xdr:col>41</xdr:col>
      <xdr:colOff>101600</xdr:colOff>
      <xdr:row>37</xdr:row>
      <xdr:rowOff>83181</xdr:rowOff>
    </xdr:to>
    <xdr:sp macro="" textlink="">
      <xdr:nvSpPr>
        <xdr:cNvPr id="309" name="楕円 308"/>
        <xdr:cNvSpPr/>
      </xdr:nvSpPr>
      <xdr:spPr>
        <a:xfrm>
          <a:off x="7810500" y="632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74308</xdr:rowOff>
    </xdr:from>
    <xdr:ext cx="534377" cy="259045"/>
    <xdr:sp macro="" textlink="">
      <xdr:nvSpPr>
        <xdr:cNvPr id="310" name="テキスト ボックス 309"/>
        <xdr:cNvSpPr txBox="1"/>
      </xdr:nvSpPr>
      <xdr:spPr>
        <a:xfrm>
          <a:off x="7594111" y="641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147746</xdr:rowOff>
    </xdr:from>
    <xdr:to>
      <xdr:col>36</xdr:col>
      <xdr:colOff>165100</xdr:colOff>
      <xdr:row>37</xdr:row>
      <xdr:rowOff>77896</xdr:rowOff>
    </xdr:to>
    <xdr:sp macro="" textlink="">
      <xdr:nvSpPr>
        <xdr:cNvPr id="311" name="楕円 310"/>
        <xdr:cNvSpPr/>
      </xdr:nvSpPr>
      <xdr:spPr>
        <a:xfrm>
          <a:off x="6921500" y="631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69023</xdr:rowOff>
    </xdr:from>
    <xdr:ext cx="534377" cy="259045"/>
    <xdr:sp macro="" textlink="">
      <xdr:nvSpPr>
        <xdr:cNvPr id="312" name="テキスト ボックス 311"/>
        <xdr:cNvSpPr txBox="1"/>
      </xdr:nvSpPr>
      <xdr:spPr>
        <a:xfrm>
          <a:off x="6705111" y="641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155153</xdr:rowOff>
    </xdr:from>
    <xdr:to>
      <xdr:col>55</xdr:col>
      <xdr:colOff>0</xdr:colOff>
      <xdr:row>58</xdr:row>
      <xdr:rowOff>51692</xdr:rowOff>
    </xdr:to>
    <xdr:cxnSp macro="">
      <xdr:nvCxnSpPr>
        <xdr:cNvPr id="343" name="直線コネクタ 342"/>
        <xdr:cNvCxnSpPr/>
      </xdr:nvCxnSpPr>
      <xdr:spPr>
        <a:xfrm>
          <a:off x="9639300" y="9927803"/>
          <a:ext cx="838200" cy="6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133194</xdr:rowOff>
    </xdr:from>
    <xdr:ext cx="534377" cy="259045"/>
    <xdr:sp macro="" textlink="">
      <xdr:nvSpPr>
        <xdr:cNvPr id="344" name="普通建設事業費平均値テキスト"/>
        <xdr:cNvSpPr txBox="1"/>
      </xdr:nvSpPr>
      <xdr:spPr>
        <a:xfrm>
          <a:off x="10528300" y="973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155153</xdr:rowOff>
    </xdr:from>
    <xdr:to>
      <xdr:col>50</xdr:col>
      <xdr:colOff>114300</xdr:colOff>
      <xdr:row>58</xdr:row>
      <xdr:rowOff>31569</xdr:rowOff>
    </xdr:to>
    <xdr:cxnSp macro="">
      <xdr:nvCxnSpPr>
        <xdr:cNvPr id="346" name="直線コネクタ 345"/>
        <xdr:cNvCxnSpPr/>
      </xdr:nvCxnSpPr>
      <xdr:spPr>
        <a:xfrm flipV="1">
          <a:off x="8750300" y="9927803"/>
          <a:ext cx="889000" cy="4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xdr:nvSpPr>
        <xdr:cNvPr id="347" name="フローチャート: 判断 346"/>
        <xdr:cNvSpPr/>
      </xdr:nvSpPr>
      <xdr:spPr>
        <a:xfrm>
          <a:off x="9588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28079</xdr:rowOff>
    </xdr:from>
    <xdr:ext cx="534377" cy="259045"/>
    <xdr:sp macro="" textlink="">
      <xdr:nvSpPr>
        <xdr:cNvPr id="348" name="テキスト ボックス 347"/>
        <xdr:cNvSpPr txBox="1"/>
      </xdr:nvSpPr>
      <xdr:spPr>
        <a:xfrm>
          <a:off x="9372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29770</xdr:rowOff>
    </xdr:from>
    <xdr:to>
      <xdr:col>45</xdr:col>
      <xdr:colOff>177800</xdr:colOff>
      <xdr:row>58</xdr:row>
      <xdr:rowOff>31569</xdr:rowOff>
    </xdr:to>
    <xdr:cxnSp macro="">
      <xdr:nvCxnSpPr>
        <xdr:cNvPr id="349" name="直線コネクタ 348"/>
        <xdr:cNvCxnSpPr/>
      </xdr:nvCxnSpPr>
      <xdr:spPr>
        <a:xfrm>
          <a:off x="7861300" y="9802420"/>
          <a:ext cx="889000" cy="17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85661</xdr:rowOff>
    </xdr:from>
    <xdr:to>
      <xdr:col>46</xdr:col>
      <xdr:colOff>38100</xdr:colOff>
      <xdr:row>58</xdr:row>
      <xdr:rowOff>15811</xdr:rowOff>
    </xdr:to>
    <xdr:sp macro="" textlink="">
      <xdr:nvSpPr>
        <xdr:cNvPr id="350" name="フローチャート: 判断 349"/>
        <xdr:cNvSpPr/>
      </xdr:nvSpPr>
      <xdr:spPr>
        <a:xfrm>
          <a:off x="8699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32338</xdr:rowOff>
    </xdr:from>
    <xdr:ext cx="534377" cy="259045"/>
    <xdr:sp macro="" textlink="">
      <xdr:nvSpPr>
        <xdr:cNvPr id="351" name="テキスト ボックス 350"/>
        <xdr:cNvSpPr txBox="1"/>
      </xdr:nvSpPr>
      <xdr:spPr>
        <a:xfrm>
          <a:off x="8483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29770</xdr:rowOff>
    </xdr:from>
    <xdr:to>
      <xdr:col>41</xdr:col>
      <xdr:colOff>50800</xdr:colOff>
      <xdr:row>58</xdr:row>
      <xdr:rowOff>18193</xdr:rowOff>
    </xdr:to>
    <xdr:cxnSp macro="">
      <xdr:nvCxnSpPr>
        <xdr:cNvPr id="352" name="直線コネクタ 351"/>
        <xdr:cNvCxnSpPr/>
      </xdr:nvCxnSpPr>
      <xdr:spPr>
        <a:xfrm flipV="1">
          <a:off x="6972300" y="9802420"/>
          <a:ext cx="889000" cy="15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37458</xdr:rowOff>
    </xdr:from>
    <xdr:to>
      <xdr:col>41</xdr:col>
      <xdr:colOff>101600</xdr:colOff>
      <xdr:row>57</xdr:row>
      <xdr:rowOff>139058</xdr:rowOff>
    </xdr:to>
    <xdr:sp macro="" textlink="">
      <xdr:nvSpPr>
        <xdr:cNvPr id="353" name="フローチャート: 判断 352"/>
        <xdr:cNvSpPr/>
      </xdr:nvSpPr>
      <xdr:spPr>
        <a:xfrm>
          <a:off x="7810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130185</xdr:rowOff>
    </xdr:from>
    <xdr:ext cx="599010" cy="259045"/>
    <xdr:sp macro="" textlink="">
      <xdr:nvSpPr>
        <xdr:cNvPr id="354" name="テキスト ボックス 353"/>
        <xdr:cNvSpPr txBox="1"/>
      </xdr:nvSpPr>
      <xdr:spPr>
        <a:xfrm>
          <a:off x="7561795" y="990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119947</xdr:rowOff>
    </xdr:from>
    <xdr:to>
      <xdr:col>36</xdr:col>
      <xdr:colOff>165100</xdr:colOff>
      <xdr:row>58</xdr:row>
      <xdr:rowOff>50097</xdr:rowOff>
    </xdr:to>
    <xdr:sp macro="" textlink="">
      <xdr:nvSpPr>
        <xdr:cNvPr id="355" name="フローチャート: 判断 354"/>
        <xdr:cNvSpPr/>
      </xdr:nvSpPr>
      <xdr:spPr>
        <a:xfrm>
          <a:off x="6921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66624</xdr:rowOff>
    </xdr:from>
    <xdr:ext cx="534377" cy="259045"/>
    <xdr:sp macro="" textlink="">
      <xdr:nvSpPr>
        <xdr:cNvPr id="356" name="テキスト ボックス 355"/>
        <xdr:cNvSpPr txBox="1"/>
      </xdr:nvSpPr>
      <xdr:spPr>
        <a:xfrm>
          <a:off x="6705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892</xdr:rowOff>
    </xdr:from>
    <xdr:to>
      <xdr:col>55</xdr:col>
      <xdr:colOff>50800</xdr:colOff>
      <xdr:row>58</xdr:row>
      <xdr:rowOff>102492</xdr:rowOff>
    </xdr:to>
    <xdr:sp macro="" textlink="">
      <xdr:nvSpPr>
        <xdr:cNvPr id="362" name="楕円 361"/>
        <xdr:cNvSpPr/>
      </xdr:nvSpPr>
      <xdr:spPr>
        <a:xfrm>
          <a:off x="10426700" y="994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150769</xdr:rowOff>
    </xdr:from>
    <xdr:ext cx="534377" cy="259045"/>
    <xdr:sp macro="" textlink="">
      <xdr:nvSpPr>
        <xdr:cNvPr id="363" name="普通建設事業費該当値テキスト"/>
        <xdr:cNvSpPr txBox="1"/>
      </xdr:nvSpPr>
      <xdr:spPr>
        <a:xfrm>
          <a:off x="10528300" y="992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104353</xdr:rowOff>
    </xdr:from>
    <xdr:to>
      <xdr:col>50</xdr:col>
      <xdr:colOff>165100</xdr:colOff>
      <xdr:row>58</xdr:row>
      <xdr:rowOff>34503</xdr:rowOff>
    </xdr:to>
    <xdr:sp macro="" textlink="">
      <xdr:nvSpPr>
        <xdr:cNvPr id="364" name="楕円 363"/>
        <xdr:cNvSpPr/>
      </xdr:nvSpPr>
      <xdr:spPr>
        <a:xfrm>
          <a:off x="9588500" y="987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25630</xdr:rowOff>
    </xdr:from>
    <xdr:ext cx="534377" cy="259045"/>
    <xdr:sp macro="" textlink="">
      <xdr:nvSpPr>
        <xdr:cNvPr id="365" name="テキスト ボックス 364"/>
        <xdr:cNvSpPr txBox="1"/>
      </xdr:nvSpPr>
      <xdr:spPr>
        <a:xfrm>
          <a:off x="9372111" y="996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152219</xdr:rowOff>
    </xdr:from>
    <xdr:to>
      <xdr:col>46</xdr:col>
      <xdr:colOff>38100</xdr:colOff>
      <xdr:row>58</xdr:row>
      <xdr:rowOff>82369</xdr:rowOff>
    </xdr:to>
    <xdr:sp macro="" textlink="">
      <xdr:nvSpPr>
        <xdr:cNvPr id="366" name="楕円 365"/>
        <xdr:cNvSpPr/>
      </xdr:nvSpPr>
      <xdr:spPr>
        <a:xfrm>
          <a:off x="8699500" y="992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73496</xdr:rowOff>
    </xdr:from>
    <xdr:ext cx="534377" cy="259045"/>
    <xdr:sp macro="" textlink="">
      <xdr:nvSpPr>
        <xdr:cNvPr id="367" name="テキスト ボックス 366"/>
        <xdr:cNvSpPr txBox="1"/>
      </xdr:nvSpPr>
      <xdr:spPr>
        <a:xfrm>
          <a:off x="8483111" y="1001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150420</xdr:rowOff>
    </xdr:from>
    <xdr:to>
      <xdr:col>41</xdr:col>
      <xdr:colOff>101600</xdr:colOff>
      <xdr:row>57</xdr:row>
      <xdr:rowOff>80570</xdr:rowOff>
    </xdr:to>
    <xdr:sp macro="" textlink="">
      <xdr:nvSpPr>
        <xdr:cNvPr id="368" name="楕円 367"/>
        <xdr:cNvSpPr/>
      </xdr:nvSpPr>
      <xdr:spPr>
        <a:xfrm>
          <a:off x="7810500" y="97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97097</xdr:rowOff>
    </xdr:from>
    <xdr:ext cx="599010" cy="259045"/>
    <xdr:sp macro="" textlink="">
      <xdr:nvSpPr>
        <xdr:cNvPr id="369" name="テキスト ボックス 368"/>
        <xdr:cNvSpPr txBox="1"/>
      </xdr:nvSpPr>
      <xdr:spPr>
        <a:xfrm>
          <a:off x="7561795" y="952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138843</xdr:rowOff>
    </xdr:from>
    <xdr:to>
      <xdr:col>36</xdr:col>
      <xdr:colOff>165100</xdr:colOff>
      <xdr:row>58</xdr:row>
      <xdr:rowOff>68993</xdr:rowOff>
    </xdr:to>
    <xdr:sp macro="" textlink="">
      <xdr:nvSpPr>
        <xdr:cNvPr id="370" name="楕円 369"/>
        <xdr:cNvSpPr/>
      </xdr:nvSpPr>
      <xdr:spPr>
        <a:xfrm>
          <a:off x="6921500" y="991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60120</xdr:rowOff>
    </xdr:from>
    <xdr:ext cx="534377" cy="259045"/>
    <xdr:sp macro="" textlink="">
      <xdr:nvSpPr>
        <xdr:cNvPr id="371" name="テキスト ボックス 370"/>
        <xdr:cNvSpPr txBox="1"/>
      </xdr:nvSpPr>
      <xdr:spPr>
        <a:xfrm>
          <a:off x="6705111" y="1000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42080</xdr:rowOff>
    </xdr:from>
    <xdr:to>
      <xdr:col>55</xdr:col>
      <xdr:colOff>0</xdr:colOff>
      <xdr:row>78</xdr:row>
      <xdr:rowOff>107429</xdr:rowOff>
    </xdr:to>
    <xdr:cxnSp macro="">
      <xdr:nvCxnSpPr>
        <xdr:cNvPr id="400" name="直線コネクタ 399"/>
        <xdr:cNvCxnSpPr/>
      </xdr:nvCxnSpPr>
      <xdr:spPr>
        <a:xfrm>
          <a:off x="9639300" y="13243730"/>
          <a:ext cx="838200" cy="23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3847</xdr:rowOff>
    </xdr:from>
    <xdr:ext cx="534377" cy="259045"/>
    <xdr:sp macro="" textlink="">
      <xdr:nvSpPr>
        <xdr:cNvPr id="401" name="普通建設事業費 （ うち新規整備　）平均値テキスト"/>
        <xdr:cNvSpPr txBox="1"/>
      </xdr:nvSpPr>
      <xdr:spPr>
        <a:xfrm>
          <a:off x="10528300" y="1320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42080</xdr:rowOff>
    </xdr:from>
    <xdr:to>
      <xdr:col>50</xdr:col>
      <xdr:colOff>114300</xdr:colOff>
      <xdr:row>77</xdr:row>
      <xdr:rowOff>143015</xdr:rowOff>
    </xdr:to>
    <xdr:cxnSp macro="">
      <xdr:nvCxnSpPr>
        <xdr:cNvPr id="403" name="直線コネクタ 402"/>
        <xdr:cNvCxnSpPr/>
      </xdr:nvCxnSpPr>
      <xdr:spPr>
        <a:xfrm flipV="1">
          <a:off x="8750300" y="13243730"/>
          <a:ext cx="889000" cy="10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105702</xdr:rowOff>
    </xdr:from>
    <xdr:to>
      <xdr:col>50</xdr:col>
      <xdr:colOff>165100</xdr:colOff>
      <xdr:row>78</xdr:row>
      <xdr:rowOff>35852</xdr:rowOff>
    </xdr:to>
    <xdr:sp macro="" textlink="">
      <xdr:nvSpPr>
        <xdr:cNvPr id="404" name="フローチャート: 判断 403"/>
        <xdr:cNvSpPr/>
      </xdr:nvSpPr>
      <xdr:spPr>
        <a:xfrm>
          <a:off x="9588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26979</xdr:rowOff>
    </xdr:from>
    <xdr:ext cx="534377" cy="259045"/>
    <xdr:sp macro="" textlink="">
      <xdr:nvSpPr>
        <xdr:cNvPr id="405" name="テキスト ボックス 404"/>
        <xdr:cNvSpPr txBox="1"/>
      </xdr:nvSpPr>
      <xdr:spPr>
        <a:xfrm>
          <a:off x="9372111" y="1340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53015</xdr:rowOff>
    </xdr:from>
    <xdr:to>
      <xdr:col>45</xdr:col>
      <xdr:colOff>177800</xdr:colOff>
      <xdr:row>77</xdr:row>
      <xdr:rowOff>143015</xdr:rowOff>
    </xdr:to>
    <xdr:cxnSp macro="">
      <xdr:nvCxnSpPr>
        <xdr:cNvPr id="406" name="直線コネクタ 405"/>
        <xdr:cNvCxnSpPr/>
      </xdr:nvCxnSpPr>
      <xdr:spPr>
        <a:xfrm>
          <a:off x="7861300" y="13083215"/>
          <a:ext cx="889000" cy="26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99614</xdr:rowOff>
    </xdr:from>
    <xdr:to>
      <xdr:col>46</xdr:col>
      <xdr:colOff>38100</xdr:colOff>
      <xdr:row>78</xdr:row>
      <xdr:rowOff>29764</xdr:rowOff>
    </xdr:to>
    <xdr:sp macro="" textlink="">
      <xdr:nvSpPr>
        <xdr:cNvPr id="407" name="フローチャート: 判断 406"/>
        <xdr:cNvSpPr/>
      </xdr:nvSpPr>
      <xdr:spPr>
        <a:xfrm>
          <a:off x="8699500" y="1330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20891</xdr:rowOff>
    </xdr:from>
    <xdr:ext cx="534377" cy="259045"/>
    <xdr:sp macro="" textlink="">
      <xdr:nvSpPr>
        <xdr:cNvPr id="408" name="テキスト ボックス 407"/>
        <xdr:cNvSpPr txBox="1"/>
      </xdr:nvSpPr>
      <xdr:spPr>
        <a:xfrm>
          <a:off x="8483111" y="1339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53015</xdr:rowOff>
    </xdr:from>
    <xdr:to>
      <xdr:col>41</xdr:col>
      <xdr:colOff>50800</xdr:colOff>
      <xdr:row>78</xdr:row>
      <xdr:rowOff>12605</xdr:rowOff>
    </xdr:to>
    <xdr:cxnSp macro="">
      <xdr:nvCxnSpPr>
        <xdr:cNvPr id="409" name="直線コネクタ 408"/>
        <xdr:cNvCxnSpPr/>
      </xdr:nvCxnSpPr>
      <xdr:spPr>
        <a:xfrm flipV="1">
          <a:off x="6972300" y="13083215"/>
          <a:ext cx="889000" cy="30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88236</xdr:rowOff>
    </xdr:from>
    <xdr:to>
      <xdr:col>41</xdr:col>
      <xdr:colOff>101600</xdr:colOff>
      <xdr:row>78</xdr:row>
      <xdr:rowOff>18386</xdr:rowOff>
    </xdr:to>
    <xdr:sp macro="" textlink="">
      <xdr:nvSpPr>
        <xdr:cNvPr id="410" name="フローチャート: 判断 409"/>
        <xdr:cNvSpPr/>
      </xdr:nvSpPr>
      <xdr:spPr>
        <a:xfrm>
          <a:off x="7810500" y="1328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9513</xdr:rowOff>
    </xdr:from>
    <xdr:ext cx="534377" cy="259045"/>
    <xdr:sp macro="" textlink="">
      <xdr:nvSpPr>
        <xdr:cNvPr id="411" name="テキスト ボックス 410"/>
        <xdr:cNvSpPr txBox="1"/>
      </xdr:nvSpPr>
      <xdr:spPr>
        <a:xfrm>
          <a:off x="7594111" y="1338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159133</xdr:rowOff>
    </xdr:from>
    <xdr:to>
      <xdr:col>36</xdr:col>
      <xdr:colOff>165100</xdr:colOff>
      <xdr:row>78</xdr:row>
      <xdr:rowOff>89283</xdr:rowOff>
    </xdr:to>
    <xdr:sp macro="" textlink="">
      <xdr:nvSpPr>
        <xdr:cNvPr id="412" name="フローチャート: 判断 411"/>
        <xdr:cNvSpPr/>
      </xdr:nvSpPr>
      <xdr:spPr>
        <a:xfrm>
          <a:off x="6921500" y="1336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80410</xdr:rowOff>
    </xdr:from>
    <xdr:ext cx="534377" cy="259045"/>
    <xdr:sp macro="" textlink="">
      <xdr:nvSpPr>
        <xdr:cNvPr id="413" name="テキスト ボックス 412"/>
        <xdr:cNvSpPr txBox="1"/>
      </xdr:nvSpPr>
      <xdr:spPr>
        <a:xfrm>
          <a:off x="6705111" y="1345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56629</xdr:rowOff>
    </xdr:from>
    <xdr:to>
      <xdr:col>55</xdr:col>
      <xdr:colOff>50800</xdr:colOff>
      <xdr:row>78</xdr:row>
      <xdr:rowOff>158229</xdr:rowOff>
    </xdr:to>
    <xdr:sp macro="" textlink="">
      <xdr:nvSpPr>
        <xdr:cNvPr id="419" name="楕円 418"/>
        <xdr:cNvSpPr/>
      </xdr:nvSpPr>
      <xdr:spPr>
        <a:xfrm>
          <a:off x="10426700" y="134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143006</xdr:rowOff>
    </xdr:from>
    <xdr:ext cx="534377" cy="259045"/>
    <xdr:sp macro="" textlink="">
      <xdr:nvSpPr>
        <xdr:cNvPr id="420" name="普通建設事業費 （ うち新規整備　）該当値テキスト"/>
        <xdr:cNvSpPr txBox="1"/>
      </xdr:nvSpPr>
      <xdr:spPr>
        <a:xfrm>
          <a:off x="10528300" y="1334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162730</xdr:rowOff>
    </xdr:from>
    <xdr:to>
      <xdr:col>50</xdr:col>
      <xdr:colOff>165100</xdr:colOff>
      <xdr:row>77</xdr:row>
      <xdr:rowOff>92880</xdr:rowOff>
    </xdr:to>
    <xdr:sp macro="" textlink="">
      <xdr:nvSpPr>
        <xdr:cNvPr id="421" name="楕円 420"/>
        <xdr:cNvSpPr/>
      </xdr:nvSpPr>
      <xdr:spPr>
        <a:xfrm>
          <a:off x="9588500" y="1319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109407</xdr:rowOff>
    </xdr:from>
    <xdr:ext cx="534377" cy="259045"/>
    <xdr:sp macro="" textlink="">
      <xdr:nvSpPr>
        <xdr:cNvPr id="422" name="テキスト ボックス 421"/>
        <xdr:cNvSpPr txBox="1"/>
      </xdr:nvSpPr>
      <xdr:spPr>
        <a:xfrm>
          <a:off x="9372111" y="129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92215</xdr:rowOff>
    </xdr:from>
    <xdr:to>
      <xdr:col>46</xdr:col>
      <xdr:colOff>38100</xdr:colOff>
      <xdr:row>78</xdr:row>
      <xdr:rowOff>22365</xdr:rowOff>
    </xdr:to>
    <xdr:sp macro="" textlink="">
      <xdr:nvSpPr>
        <xdr:cNvPr id="423" name="楕円 422"/>
        <xdr:cNvSpPr/>
      </xdr:nvSpPr>
      <xdr:spPr>
        <a:xfrm>
          <a:off x="8699500" y="132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38892</xdr:rowOff>
    </xdr:from>
    <xdr:ext cx="534377" cy="259045"/>
    <xdr:sp macro="" textlink="">
      <xdr:nvSpPr>
        <xdr:cNvPr id="424" name="テキスト ボックス 423"/>
        <xdr:cNvSpPr txBox="1"/>
      </xdr:nvSpPr>
      <xdr:spPr>
        <a:xfrm>
          <a:off x="8483111" y="130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2215</xdr:rowOff>
    </xdr:from>
    <xdr:to>
      <xdr:col>41</xdr:col>
      <xdr:colOff>101600</xdr:colOff>
      <xdr:row>76</xdr:row>
      <xdr:rowOff>103815</xdr:rowOff>
    </xdr:to>
    <xdr:sp macro="" textlink="">
      <xdr:nvSpPr>
        <xdr:cNvPr id="425" name="楕円 424"/>
        <xdr:cNvSpPr/>
      </xdr:nvSpPr>
      <xdr:spPr>
        <a:xfrm>
          <a:off x="7810500" y="130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120342</xdr:rowOff>
    </xdr:from>
    <xdr:ext cx="534377" cy="259045"/>
    <xdr:sp macro="" textlink="">
      <xdr:nvSpPr>
        <xdr:cNvPr id="426" name="テキスト ボックス 425"/>
        <xdr:cNvSpPr txBox="1"/>
      </xdr:nvSpPr>
      <xdr:spPr>
        <a:xfrm>
          <a:off x="7594111" y="1280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133255</xdr:rowOff>
    </xdr:from>
    <xdr:to>
      <xdr:col>36</xdr:col>
      <xdr:colOff>165100</xdr:colOff>
      <xdr:row>78</xdr:row>
      <xdr:rowOff>63405</xdr:rowOff>
    </xdr:to>
    <xdr:sp macro="" textlink="">
      <xdr:nvSpPr>
        <xdr:cNvPr id="427" name="楕円 426"/>
        <xdr:cNvSpPr/>
      </xdr:nvSpPr>
      <xdr:spPr>
        <a:xfrm>
          <a:off x="6921500" y="1333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79932</xdr:rowOff>
    </xdr:from>
    <xdr:ext cx="534377" cy="259045"/>
    <xdr:sp macro="" textlink="">
      <xdr:nvSpPr>
        <xdr:cNvPr id="428" name="テキスト ボックス 427"/>
        <xdr:cNvSpPr txBox="1"/>
      </xdr:nvSpPr>
      <xdr:spPr>
        <a:xfrm>
          <a:off x="6705111" y="1311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47540</xdr:rowOff>
    </xdr:from>
    <xdr:to>
      <xdr:col>55</xdr:col>
      <xdr:colOff>0</xdr:colOff>
      <xdr:row>98</xdr:row>
      <xdr:rowOff>83510</xdr:rowOff>
    </xdr:to>
    <xdr:cxnSp macro="">
      <xdr:nvCxnSpPr>
        <xdr:cNvPr id="457" name="直線コネクタ 456"/>
        <xdr:cNvCxnSpPr/>
      </xdr:nvCxnSpPr>
      <xdr:spPr>
        <a:xfrm flipV="1">
          <a:off x="9639300" y="16849640"/>
          <a:ext cx="838200" cy="3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3905</xdr:rowOff>
    </xdr:from>
    <xdr:ext cx="534377" cy="259045"/>
    <xdr:sp macro="" textlink="">
      <xdr:nvSpPr>
        <xdr:cNvPr id="458" name="普通建設事業費 （ うち更新整備　）平均値テキスト"/>
        <xdr:cNvSpPr txBox="1"/>
      </xdr:nvSpPr>
      <xdr:spPr>
        <a:xfrm>
          <a:off x="10528300" y="16634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83510</xdr:rowOff>
    </xdr:from>
    <xdr:to>
      <xdr:col>50</xdr:col>
      <xdr:colOff>114300</xdr:colOff>
      <xdr:row>98</xdr:row>
      <xdr:rowOff>89252</xdr:rowOff>
    </xdr:to>
    <xdr:cxnSp macro="">
      <xdr:nvCxnSpPr>
        <xdr:cNvPr id="460" name="直線コネクタ 459"/>
        <xdr:cNvCxnSpPr/>
      </xdr:nvCxnSpPr>
      <xdr:spPr>
        <a:xfrm flipV="1">
          <a:off x="8750300" y="16885610"/>
          <a:ext cx="889000" cy="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xdr:nvSpPr>
        <xdr:cNvPr id="461" name="フローチャート: 判断 460"/>
        <xdr:cNvSpPr/>
      </xdr:nvSpPr>
      <xdr:spPr>
        <a:xfrm>
          <a:off x="9588500" y="167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79469</xdr:rowOff>
    </xdr:from>
    <xdr:ext cx="534377" cy="259045"/>
    <xdr:sp macro="" textlink="">
      <xdr:nvSpPr>
        <xdr:cNvPr id="462" name="テキスト ボックス 461"/>
        <xdr:cNvSpPr txBox="1"/>
      </xdr:nvSpPr>
      <xdr:spPr>
        <a:xfrm>
          <a:off x="9372111" y="1653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15898</xdr:rowOff>
    </xdr:from>
    <xdr:to>
      <xdr:col>45</xdr:col>
      <xdr:colOff>177800</xdr:colOff>
      <xdr:row>98</xdr:row>
      <xdr:rowOff>89252</xdr:rowOff>
    </xdr:to>
    <xdr:cxnSp macro="">
      <xdr:nvCxnSpPr>
        <xdr:cNvPr id="463" name="直線コネクタ 462"/>
        <xdr:cNvCxnSpPr/>
      </xdr:nvCxnSpPr>
      <xdr:spPr>
        <a:xfrm>
          <a:off x="7861300" y="16817998"/>
          <a:ext cx="889000" cy="7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140357</xdr:rowOff>
    </xdr:from>
    <xdr:to>
      <xdr:col>46</xdr:col>
      <xdr:colOff>38100</xdr:colOff>
      <xdr:row>98</xdr:row>
      <xdr:rowOff>70507</xdr:rowOff>
    </xdr:to>
    <xdr:sp macro="" textlink="">
      <xdr:nvSpPr>
        <xdr:cNvPr id="464" name="フローチャート: 判断 463"/>
        <xdr:cNvSpPr/>
      </xdr:nvSpPr>
      <xdr:spPr>
        <a:xfrm>
          <a:off x="8699500" y="16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87034</xdr:rowOff>
    </xdr:from>
    <xdr:ext cx="534377" cy="259045"/>
    <xdr:sp macro="" textlink="">
      <xdr:nvSpPr>
        <xdr:cNvPr id="465" name="テキスト ボックス 464"/>
        <xdr:cNvSpPr txBox="1"/>
      </xdr:nvSpPr>
      <xdr:spPr>
        <a:xfrm>
          <a:off x="8483111" y="165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15898</xdr:rowOff>
    </xdr:from>
    <xdr:to>
      <xdr:col>41</xdr:col>
      <xdr:colOff>50800</xdr:colOff>
      <xdr:row>98</xdr:row>
      <xdr:rowOff>49795</xdr:rowOff>
    </xdr:to>
    <xdr:cxnSp macro="">
      <xdr:nvCxnSpPr>
        <xdr:cNvPr id="466" name="直線コネクタ 465"/>
        <xdr:cNvCxnSpPr/>
      </xdr:nvCxnSpPr>
      <xdr:spPr>
        <a:xfrm flipV="1">
          <a:off x="6972300" y="16817998"/>
          <a:ext cx="889000" cy="3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93670</xdr:rowOff>
    </xdr:from>
    <xdr:to>
      <xdr:col>41</xdr:col>
      <xdr:colOff>101600</xdr:colOff>
      <xdr:row>98</xdr:row>
      <xdr:rowOff>23820</xdr:rowOff>
    </xdr:to>
    <xdr:sp macro="" textlink="">
      <xdr:nvSpPr>
        <xdr:cNvPr id="467" name="フローチャート: 判断 466"/>
        <xdr:cNvSpPr/>
      </xdr:nvSpPr>
      <xdr:spPr>
        <a:xfrm>
          <a:off x="7810500" y="167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40347</xdr:rowOff>
    </xdr:from>
    <xdr:ext cx="534377" cy="259045"/>
    <xdr:sp macro="" textlink="">
      <xdr:nvSpPr>
        <xdr:cNvPr id="468" name="テキスト ボックス 467"/>
        <xdr:cNvSpPr txBox="1"/>
      </xdr:nvSpPr>
      <xdr:spPr>
        <a:xfrm>
          <a:off x="7594111" y="1649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150611</xdr:rowOff>
    </xdr:from>
    <xdr:to>
      <xdr:col>36</xdr:col>
      <xdr:colOff>165100</xdr:colOff>
      <xdr:row>98</xdr:row>
      <xdr:rowOff>80761</xdr:rowOff>
    </xdr:to>
    <xdr:sp macro="" textlink="">
      <xdr:nvSpPr>
        <xdr:cNvPr id="469" name="フローチャート: 判断 468"/>
        <xdr:cNvSpPr/>
      </xdr:nvSpPr>
      <xdr:spPr>
        <a:xfrm>
          <a:off x="6921500" y="1678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97288</xdr:rowOff>
    </xdr:from>
    <xdr:ext cx="534377" cy="259045"/>
    <xdr:sp macro="" textlink="">
      <xdr:nvSpPr>
        <xdr:cNvPr id="470" name="テキスト ボックス 469"/>
        <xdr:cNvSpPr txBox="1"/>
      </xdr:nvSpPr>
      <xdr:spPr>
        <a:xfrm>
          <a:off x="6705111" y="1655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168190</xdr:rowOff>
    </xdr:from>
    <xdr:to>
      <xdr:col>55</xdr:col>
      <xdr:colOff>50800</xdr:colOff>
      <xdr:row>98</xdr:row>
      <xdr:rowOff>98340</xdr:rowOff>
    </xdr:to>
    <xdr:sp macro="" textlink="">
      <xdr:nvSpPr>
        <xdr:cNvPr id="476" name="楕円 475"/>
        <xdr:cNvSpPr/>
      </xdr:nvSpPr>
      <xdr:spPr>
        <a:xfrm>
          <a:off x="10426700" y="1679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146617</xdr:rowOff>
    </xdr:from>
    <xdr:ext cx="534377" cy="259045"/>
    <xdr:sp macro="" textlink="">
      <xdr:nvSpPr>
        <xdr:cNvPr id="477" name="普通建設事業費 （ うち更新整備　）該当値テキスト"/>
        <xdr:cNvSpPr txBox="1"/>
      </xdr:nvSpPr>
      <xdr:spPr>
        <a:xfrm>
          <a:off x="10528300" y="1677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32710</xdr:rowOff>
    </xdr:from>
    <xdr:to>
      <xdr:col>50</xdr:col>
      <xdr:colOff>165100</xdr:colOff>
      <xdr:row>98</xdr:row>
      <xdr:rowOff>134310</xdr:rowOff>
    </xdr:to>
    <xdr:sp macro="" textlink="">
      <xdr:nvSpPr>
        <xdr:cNvPr id="478" name="楕円 477"/>
        <xdr:cNvSpPr/>
      </xdr:nvSpPr>
      <xdr:spPr>
        <a:xfrm>
          <a:off x="9588500" y="168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125437</xdr:rowOff>
    </xdr:from>
    <xdr:ext cx="534377" cy="259045"/>
    <xdr:sp macro="" textlink="">
      <xdr:nvSpPr>
        <xdr:cNvPr id="479" name="テキスト ボックス 478"/>
        <xdr:cNvSpPr txBox="1"/>
      </xdr:nvSpPr>
      <xdr:spPr>
        <a:xfrm>
          <a:off x="9372111" y="1692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38452</xdr:rowOff>
    </xdr:from>
    <xdr:to>
      <xdr:col>46</xdr:col>
      <xdr:colOff>38100</xdr:colOff>
      <xdr:row>98</xdr:row>
      <xdr:rowOff>140052</xdr:rowOff>
    </xdr:to>
    <xdr:sp macro="" textlink="">
      <xdr:nvSpPr>
        <xdr:cNvPr id="480" name="楕円 479"/>
        <xdr:cNvSpPr/>
      </xdr:nvSpPr>
      <xdr:spPr>
        <a:xfrm>
          <a:off x="8699500" y="1684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131179</xdr:rowOff>
    </xdr:from>
    <xdr:ext cx="534377" cy="259045"/>
    <xdr:sp macro="" textlink="">
      <xdr:nvSpPr>
        <xdr:cNvPr id="481" name="テキスト ボックス 480"/>
        <xdr:cNvSpPr txBox="1"/>
      </xdr:nvSpPr>
      <xdr:spPr>
        <a:xfrm>
          <a:off x="8483111" y="1693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136548</xdr:rowOff>
    </xdr:from>
    <xdr:to>
      <xdr:col>41</xdr:col>
      <xdr:colOff>101600</xdr:colOff>
      <xdr:row>98</xdr:row>
      <xdr:rowOff>66698</xdr:rowOff>
    </xdr:to>
    <xdr:sp macro="" textlink="">
      <xdr:nvSpPr>
        <xdr:cNvPr id="482" name="楕円 481"/>
        <xdr:cNvSpPr/>
      </xdr:nvSpPr>
      <xdr:spPr>
        <a:xfrm>
          <a:off x="7810500" y="1676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57825</xdr:rowOff>
    </xdr:from>
    <xdr:ext cx="534377" cy="259045"/>
    <xdr:sp macro="" textlink="">
      <xdr:nvSpPr>
        <xdr:cNvPr id="483" name="テキスト ボックス 482"/>
        <xdr:cNvSpPr txBox="1"/>
      </xdr:nvSpPr>
      <xdr:spPr>
        <a:xfrm>
          <a:off x="7594111" y="1685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170445</xdr:rowOff>
    </xdr:from>
    <xdr:to>
      <xdr:col>36</xdr:col>
      <xdr:colOff>165100</xdr:colOff>
      <xdr:row>98</xdr:row>
      <xdr:rowOff>100595</xdr:rowOff>
    </xdr:to>
    <xdr:sp macro="" textlink="">
      <xdr:nvSpPr>
        <xdr:cNvPr id="484" name="楕円 483"/>
        <xdr:cNvSpPr/>
      </xdr:nvSpPr>
      <xdr:spPr>
        <a:xfrm>
          <a:off x="6921500" y="1680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91722</xdr:rowOff>
    </xdr:from>
    <xdr:ext cx="534377" cy="259045"/>
    <xdr:sp macro="" textlink="">
      <xdr:nvSpPr>
        <xdr:cNvPr id="485" name="テキスト ボックス 484"/>
        <xdr:cNvSpPr txBox="1"/>
      </xdr:nvSpPr>
      <xdr:spPr>
        <a:xfrm>
          <a:off x="6705111" y="1689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89503</xdr:rowOff>
    </xdr:from>
    <xdr:to>
      <xdr:col>85</xdr:col>
      <xdr:colOff>127000</xdr:colOff>
      <xdr:row>39</xdr:row>
      <xdr:rowOff>94323</xdr:rowOff>
    </xdr:to>
    <xdr:cxnSp macro="">
      <xdr:nvCxnSpPr>
        <xdr:cNvPr id="516" name="直線コネクタ 515"/>
        <xdr:cNvCxnSpPr/>
      </xdr:nvCxnSpPr>
      <xdr:spPr>
        <a:xfrm flipV="1">
          <a:off x="15481300" y="6776053"/>
          <a:ext cx="8382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40300</xdr:rowOff>
    </xdr:from>
    <xdr:ext cx="469744" cy="259045"/>
    <xdr:sp macro="" textlink="">
      <xdr:nvSpPr>
        <xdr:cNvPr id="517" name="災害復旧事業費平均値テキスト"/>
        <xdr:cNvSpPr txBox="1"/>
      </xdr:nvSpPr>
      <xdr:spPr>
        <a:xfrm>
          <a:off x="16370300" y="6555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89545</xdr:rowOff>
    </xdr:from>
    <xdr:to>
      <xdr:col>81</xdr:col>
      <xdr:colOff>50800</xdr:colOff>
      <xdr:row>39</xdr:row>
      <xdr:rowOff>94323</xdr:rowOff>
    </xdr:to>
    <xdr:cxnSp macro="">
      <xdr:nvCxnSpPr>
        <xdr:cNvPr id="519" name="直線コネクタ 518"/>
        <xdr:cNvCxnSpPr/>
      </xdr:nvCxnSpPr>
      <xdr:spPr>
        <a:xfrm>
          <a:off x="14592300" y="6776095"/>
          <a:ext cx="8890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xdr:nvSpPr>
        <xdr:cNvPr id="520" name="フローチャート: 判断 519"/>
        <xdr:cNvSpPr/>
      </xdr:nvSpPr>
      <xdr:spPr>
        <a:xfrm>
          <a:off x="15430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115084</xdr:rowOff>
    </xdr:from>
    <xdr:ext cx="534377" cy="259045"/>
    <xdr:sp macro="" textlink="">
      <xdr:nvSpPr>
        <xdr:cNvPr id="521" name="テキスト ボックス 520"/>
        <xdr:cNvSpPr txBox="1"/>
      </xdr:nvSpPr>
      <xdr:spPr>
        <a:xfrm>
          <a:off x="15214111" y="64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89545</xdr:rowOff>
    </xdr:from>
    <xdr:to>
      <xdr:col>76</xdr:col>
      <xdr:colOff>114300</xdr:colOff>
      <xdr:row>39</xdr:row>
      <xdr:rowOff>95610</xdr:rowOff>
    </xdr:to>
    <xdr:cxnSp macro="">
      <xdr:nvCxnSpPr>
        <xdr:cNvPr id="522" name="直線コネクタ 521"/>
        <xdr:cNvCxnSpPr/>
      </xdr:nvCxnSpPr>
      <xdr:spPr>
        <a:xfrm flipV="1">
          <a:off x="13703300" y="6776095"/>
          <a:ext cx="889000" cy="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3913</xdr:rowOff>
    </xdr:from>
    <xdr:to>
      <xdr:col>76</xdr:col>
      <xdr:colOff>165100</xdr:colOff>
      <xdr:row>39</xdr:row>
      <xdr:rowOff>105513</xdr:rowOff>
    </xdr:to>
    <xdr:sp macro="" textlink="">
      <xdr:nvSpPr>
        <xdr:cNvPr id="523" name="フローチャート: 判断 522"/>
        <xdr:cNvSpPr/>
      </xdr:nvSpPr>
      <xdr:spPr>
        <a:xfrm>
          <a:off x="14541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122040</xdr:rowOff>
    </xdr:from>
    <xdr:ext cx="534377" cy="259045"/>
    <xdr:sp macro="" textlink="">
      <xdr:nvSpPr>
        <xdr:cNvPr id="524" name="テキスト ボックス 523"/>
        <xdr:cNvSpPr txBox="1"/>
      </xdr:nvSpPr>
      <xdr:spPr>
        <a:xfrm>
          <a:off x="14325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95610</xdr:rowOff>
    </xdr:from>
    <xdr:to>
      <xdr:col>71</xdr:col>
      <xdr:colOff>177800</xdr:colOff>
      <xdr:row>39</xdr:row>
      <xdr:rowOff>98154</xdr:rowOff>
    </xdr:to>
    <xdr:cxnSp macro="">
      <xdr:nvCxnSpPr>
        <xdr:cNvPr id="525" name="直線コネクタ 524"/>
        <xdr:cNvCxnSpPr/>
      </xdr:nvCxnSpPr>
      <xdr:spPr>
        <a:xfrm flipV="1">
          <a:off x="12814300" y="6782160"/>
          <a:ext cx="889000" cy="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17864</xdr:rowOff>
    </xdr:from>
    <xdr:to>
      <xdr:col>72</xdr:col>
      <xdr:colOff>38100</xdr:colOff>
      <xdr:row>39</xdr:row>
      <xdr:rowOff>119464</xdr:rowOff>
    </xdr:to>
    <xdr:sp macro="" textlink="">
      <xdr:nvSpPr>
        <xdr:cNvPr id="526" name="フローチャート: 判断 525"/>
        <xdr:cNvSpPr/>
      </xdr:nvSpPr>
      <xdr:spPr>
        <a:xfrm>
          <a:off x="13652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135991</xdr:rowOff>
    </xdr:from>
    <xdr:ext cx="469744" cy="259045"/>
    <xdr:sp macro="" textlink="">
      <xdr:nvSpPr>
        <xdr:cNvPr id="527" name="テキスト ボックス 526"/>
        <xdr:cNvSpPr txBox="1"/>
      </xdr:nvSpPr>
      <xdr:spPr>
        <a:xfrm>
          <a:off x="13468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32351</xdr:rowOff>
    </xdr:from>
    <xdr:to>
      <xdr:col>67</xdr:col>
      <xdr:colOff>101600</xdr:colOff>
      <xdr:row>39</xdr:row>
      <xdr:rowOff>133951</xdr:rowOff>
    </xdr:to>
    <xdr:sp macro="" textlink="">
      <xdr:nvSpPr>
        <xdr:cNvPr id="528" name="フローチャート: 判断 527"/>
        <xdr:cNvSpPr/>
      </xdr:nvSpPr>
      <xdr:spPr>
        <a:xfrm>
          <a:off x="12763500" y="67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150478</xdr:rowOff>
    </xdr:from>
    <xdr:ext cx="469744" cy="259045"/>
    <xdr:sp macro="" textlink="">
      <xdr:nvSpPr>
        <xdr:cNvPr id="529" name="テキスト ボックス 528"/>
        <xdr:cNvSpPr txBox="1"/>
      </xdr:nvSpPr>
      <xdr:spPr>
        <a:xfrm>
          <a:off x="12579428" y="649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38703</xdr:rowOff>
    </xdr:from>
    <xdr:to>
      <xdr:col>85</xdr:col>
      <xdr:colOff>177800</xdr:colOff>
      <xdr:row>39</xdr:row>
      <xdr:rowOff>140303</xdr:rowOff>
    </xdr:to>
    <xdr:sp macro="" textlink="">
      <xdr:nvSpPr>
        <xdr:cNvPr id="535" name="楕円 534"/>
        <xdr:cNvSpPr/>
      </xdr:nvSpPr>
      <xdr:spPr>
        <a:xfrm>
          <a:off x="16268700" y="672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167301</xdr:rowOff>
    </xdr:from>
    <xdr:ext cx="469744" cy="259045"/>
    <xdr:sp macro="" textlink="">
      <xdr:nvSpPr>
        <xdr:cNvPr id="536" name="災害復旧事業費該当値テキスト"/>
        <xdr:cNvSpPr txBox="1"/>
      </xdr:nvSpPr>
      <xdr:spPr>
        <a:xfrm>
          <a:off x="16370300" y="668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43523</xdr:rowOff>
    </xdr:from>
    <xdr:to>
      <xdr:col>81</xdr:col>
      <xdr:colOff>101600</xdr:colOff>
      <xdr:row>39</xdr:row>
      <xdr:rowOff>145123</xdr:rowOff>
    </xdr:to>
    <xdr:sp macro="" textlink="">
      <xdr:nvSpPr>
        <xdr:cNvPr id="537" name="楕円 536"/>
        <xdr:cNvSpPr/>
      </xdr:nvSpPr>
      <xdr:spPr>
        <a:xfrm>
          <a:off x="15430500" y="67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136250</xdr:rowOff>
    </xdr:from>
    <xdr:ext cx="469744" cy="259045"/>
    <xdr:sp macro="" textlink="">
      <xdr:nvSpPr>
        <xdr:cNvPr id="538" name="テキスト ボックス 537"/>
        <xdr:cNvSpPr txBox="1"/>
      </xdr:nvSpPr>
      <xdr:spPr>
        <a:xfrm>
          <a:off x="15246428" y="682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38745</xdr:rowOff>
    </xdr:from>
    <xdr:to>
      <xdr:col>76</xdr:col>
      <xdr:colOff>165100</xdr:colOff>
      <xdr:row>39</xdr:row>
      <xdr:rowOff>140345</xdr:rowOff>
    </xdr:to>
    <xdr:sp macro="" textlink="">
      <xdr:nvSpPr>
        <xdr:cNvPr id="539" name="楕円 538"/>
        <xdr:cNvSpPr/>
      </xdr:nvSpPr>
      <xdr:spPr>
        <a:xfrm>
          <a:off x="14541500" y="67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131472</xdr:rowOff>
    </xdr:from>
    <xdr:ext cx="469744" cy="259045"/>
    <xdr:sp macro="" textlink="">
      <xdr:nvSpPr>
        <xdr:cNvPr id="540" name="テキスト ボックス 539"/>
        <xdr:cNvSpPr txBox="1"/>
      </xdr:nvSpPr>
      <xdr:spPr>
        <a:xfrm>
          <a:off x="14357428" y="681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44810</xdr:rowOff>
    </xdr:from>
    <xdr:to>
      <xdr:col>72</xdr:col>
      <xdr:colOff>38100</xdr:colOff>
      <xdr:row>39</xdr:row>
      <xdr:rowOff>146410</xdr:rowOff>
    </xdr:to>
    <xdr:sp macro="" textlink="">
      <xdr:nvSpPr>
        <xdr:cNvPr id="541" name="楕円 540"/>
        <xdr:cNvSpPr/>
      </xdr:nvSpPr>
      <xdr:spPr>
        <a:xfrm>
          <a:off x="13652500" y="673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137537</xdr:rowOff>
    </xdr:from>
    <xdr:ext cx="469744" cy="259045"/>
    <xdr:sp macro="" textlink="">
      <xdr:nvSpPr>
        <xdr:cNvPr id="542" name="テキスト ボックス 541"/>
        <xdr:cNvSpPr txBox="1"/>
      </xdr:nvSpPr>
      <xdr:spPr>
        <a:xfrm>
          <a:off x="13468428" y="682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47354</xdr:rowOff>
    </xdr:from>
    <xdr:to>
      <xdr:col>67</xdr:col>
      <xdr:colOff>101600</xdr:colOff>
      <xdr:row>39</xdr:row>
      <xdr:rowOff>148954</xdr:rowOff>
    </xdr:to>
    <xdr:sp macro="" textlink="">
      <xdr:nvSpPr>
        <xdr:cNvPr id="543" name="楕円 542"/>
        <xdr:cNvSpPr/>
      </xdr:nvSpPr>
      <xdr:spPr>
        <a:xfrm>
          <a:off x="12763500" y="673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140081</xdr:rowOff>
    </xdr:from>
    <xdr:ext cx="378565" cy="259045"/>
    <xdr:sp macro="" textlink="">
      <xdr:nvSpPr>
        <xdr:cNvPr id="544" name="テキスト ボックス 543"/>
        <xdr:cNvSpPr txBox="1"/>
      </xdr:nvSpPr>
      <xdr:spPr>
        <a:xfrm>
          <a:off x="12625017" y="682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4" name="テキスト ボックス 563"/>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9" name="フローチャート: 判断 578"/>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80" name="テキスト ボックス 579"/>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7" name="テキスト ボックス 596"/>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9" name="直線コネクタ 628"/>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30" name="公債費最小値テキスト"/>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1" name="直線コネクタ 630"/>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32" name="公債費最大値テキスト"/>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3" name="直線コネクタ 632"/>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148589</xdr:rowOff>
    </xdr:from>
    <xdr:to>
      <xdr:col>85</xdr:col>
      <xdr:colOff>127000</xdr:colOff>
      <xdr:row>77</xdr:row>
      <xdr:rowOff>169641</xdr:rowOff>
    </xdr:to>
    <xdr:cxnSp macro="">
      <xdr:nvCxnSpPr>
        <xdr:cNvPr id="634" name="直線コネクタ 633"/>
        <xdr:cNvCxnSpPr/>
      </xdr:nvCxnSpPr>
      <xdr:spPr>
        <a:xfrm>
          <a:off x="15481300" y="13350239"/>
          <a:ext cx="838200" cy="2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768</xdr:rowOff>
    </xdr:from>
    <xdr:ext cx="534377" cy="259045"/>
    <xdr:sp macro="" textlink="">
      <xdr:nvSpPr>
        <xdr:cNvPr id="635" name="公債費平均値テキスト"/>
        <xdr:cNvSpPr txBox="1"/>
      </xdr:nvSpPr>
      <xdr:spPr>
        <a:xfrm>
          <a:off x="16370300" y="13030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36" name="フローチャート: 判断 635"/>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148589</xdr:rowOff>
    </xdr:from>
    <xdr:to>
      <xdr:col>81</xdr:col>
      <xdr:colOff>50800</xdr:colOff>
      <xdr:row>77</xdr:row>
      <xdr:rowOff>163689</xdr:rowOff>
    </xdr:to>
    <xdr:cxnSp macro="">
      <xdr:nvCxnSpPr>
        <xdr:cNvPr id="637" name="直線コネクタ 636"/>
        <xdr:cNvCxnSpPr/>
      </xdr:nvCxnSpPr>
      <xdr:spPr>
        <a:xfrm flipV="1">
          <a:off x="14592300" y="13350239"/>
          <a:ext cx="889000" cy="1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xdr:nvSpPr>
        <xdr:cNvPr id="638" name="フローチャート: 判断 637"/>
        <xdr:cNvSpPr/>
      </xdr:nvSpPr>
      <xdr:spPr>
        <a:xfrm>
          <a:off x="15430500" y="132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126612</xdr:rowOff>
    </xdr:from>
    <xdr:ext cx="534377" cy="259045"/>
    <xdr:sp macro="" textlink="">
      <xdr:nvSpPr>
        <xdr:cNvPr id="639" name="テキスト ボックス 638"/>
        <xdr:cNvSpPr txBox="1"/>
      </xdr:nvSpPr>
      <xdr:spPr>
        <a:xfrm>
          <a:off x="15214111" y="1298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163689</xdr:rowOff>
    </xdr:from>
    <xdr:to>
      <xdr:col>76</xdr:col>
      <xdr:colOff>114300</xdr:colOff>
      <xdr:row>77</xdr:row>
      <xdr:rowOff>165976</xdr:rowOff>
    </xdr:to>
    <xdr:cxnSp macro="">
      <xdr:nvCxnSpPr>
        <xdr:cNvPr id="640" name="直線コネクタ 639"/>
        <xdr:cNvCxnSpPr/>
      </xdr:nvCxnSpPr>
      <xdr:spPr>
        <a:xfrm flipV="1">
          <a:off x="13703300" y="1336533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169557</xdr:rowOff>
    </xdr:from>
    <xdr:to>
      <xdr:col>76</xdr:col>
      <xdr:colOff>165100</xdr:colOff>
      <xdr:row>77</xdr:row>
      <xdr:rowOff>99707</xdr:rowOff>
    </xdr:to>
    <xdr:sp macro="" textlink="">
      <xdr:nvSpPr>
        <xdr:cNvPr id="641" name="フローチャート: 判断 640"/>
        <xdr:cNvSpPr/>
      </xdr:nvSpPr>
      <xdr:spPr>
        <a:xfrm>
          <a:off x="14541500" y="1319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116234</xdr:rowOff>
    </xdr:from>
    <xdr:ext cx="534377" cy="259045"/>
    <xdr:sp macro="" textlink="">
      <xdr:nvSpPr>
        <xdr:cNvPr id="642" name="テキスト ボックス 641"/>
        <xdr:cNvSpPr txBox="1"/>
      </xdr:nvSpPr>
      <xdr:spPr>
        <a:xfrm>
          <a:off x="14325111" y="129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148120</xdr:rowOff>
    </xdr:from>
    <xdr:to>
      <xdr:col>71</xdr:col>
      <xdr:colOff>177800</xdr:colOff>
      <xdr:row>77</xdr:row>
      <xdr:rowOff>165976</xdr:rowOff>
    </xdr:to>
    <xdr:cxnSp macro="">
      <xdr:nvCxnSpPr>
        <xdr:cNvPr id="643" name="直線コネクタ 642"/>
        <xdr:cNvCxnSpPr/>
      </xdr:nvCxnSpPr>
      <xdr:spPr>
        <a:xfrm>
          <a:off x="12814300" y="13349770"/>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22025</xdr:rowOff>
    </xdr:from>
    <xdr:to>
      <xdr:col>72</xdr:col>
      <xdr:colOff>38100</xdr:colOff>
      <xdr:row>77</xdr:row>
      <xdr:rowOff>123625</xdr:rowOff>
    </xdr:to>
    <xdr:sp macro="" textlink="">
      <xdr:nvSpPr>
        <xdr:cNvPr id="644" name="フローチャート: 判断 643"/>
        <xdr:cNvSpPr/>
      </xdr:nvSpPr>
      <xdr:spPr>
        <a:xfrm>
          <a:off x="13652500" y="132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140152</xdr:rowOff>
    </xdr:from>
    <xdr:ext cx="534377" cy="259045"/>
    <xdr:sp macro="" textlink="">
      <xdr:nvSpPr>
        <xdr:cNvPr id="645" name="テキスト ボックス 644"/>
        <xdr:cNvSpPr txBox="1"/>
      </xdr:nvSpPr>
      <xdr:spPr>
        <a:xfrm>
          <a:off x="13436111" y="129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11288</xdr:rowOff>
    </xdr:from>
    <xdr:to>
      <xdr:col>67</xdr:col>
      <xdr:colOff>101600</xdr:colOff>
      <xdr:row>77</xdr:row>
      <xdr:rowOff>112888</xdr:rowOff>
    </xdr:to>
    <xdr:sp macro="" textlink="">
      <xdr:nvSpPr>
        <xdr:cNvPr id="646" name="フローチャート: 判断 645"/>
        <xdr:cNvSpPr/>
      </xdr:nvSpPr>
      <xdr:spPr>
        <a:xfrm>
          <a:off x="12763500" y="1321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129415</xdr:rowOff>
    </xdr:from>
    <xdr:ext cx="534377" cy="259045"/>
    <xdr:sp macro="" textlink="">
      <xdr:nvSpPr>
        <xdr:cNvPr id="647" name="テキスト ボックス 646"/>
        <xdr:cNvSpPr txBox="1"/>
      </xdr:nvSpPr>
      <xdr:spPr>
        <a:xfrm>
          <a:off x="12547111" y="1298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118841</xdr:rowOff>
    </xdr:from>
    <xdr:to>
      <xdr:col>85</xdr:col>
      <xdr:colOff>177800</xdr:colOff>
      <xdr:row>78</xdr:row>
      <xdr:rowOff>48991</xdr:rowOff>
    </xdr:to>
    <xdr:sp macro="" textlink="">
      <xdr:nvSpPr>
        <xdr:cNvPr id="653" name="楕円 652"/>
        <xdr:cNvSpPr/>
      </xdr:nvSpPr>
      <xdr:spPr>
        <a:xfrm>
          <a:off x="16268700" y="1332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97268</xdr:rowOff>
    </xdr:from>
    <xdr:ext cx="534377" cy="259045"/>
    <xdr:sp macro="" textlink="">
      <xdr:nvSpPr>
        <xdr:cNvPr id="654" name="公債費該当値テキスト"/>
        <xdr:cNvSpPr txBox="1"/>
      </xdr:nvSpPr>
      <xdr:spPr>
        <a:xfrm>
          <a:off x="16370300" y="1329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97789</xdr:rowOff>
    </xdr:from>
    <xdr:to>
      <xdr:col>81</xdr:col>
      <xdr:colOff>101600</xdr:colOff>
      <xdr:row>78</xdr:row>
      <xdr:rowOff>27939</xdr:rowOff>
    </xdr:to>
    <xdr:sp macro="" textlink="">
      <xdr:nvSpPr>
        <xdr:cNvPr id="655" name="楕円 654"/>
        <xdr:cNvSpPr/>
      </xdr:nvSpPr>
      <xdr:spPr>
        <a:xfrm>
          <a:off x="15430500" y="1329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19066</xdr:rowOff>
    </xdr:from>
    <xdr:ext cx="534377" cy="259045"/>
    <xdr:sp macro="" textlink="">
      <xdr:nvSpPr>
        <xdr:cNvPr id="656" name="テキスト ボックス 655"/>
        <xdr:cNvSpPr txBox="1"/>
      </xdr:nvSpPr>
      <xdr:spPr>
        <a:xfrm>
          <a:off x="15214111" y="1339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112889</xdr:rowOff>
    </xdr:from>
    <xdr:to>
      <xdr:col>76</xdr:col>
      <xdr:colOff>165100</xdr:colOff>
      <xdr:row>78</xdr:row>
      <xdr:rowOff>43039</xdr:rowOff>
    </xdr:to>
    <xdr:sp macro="" textlink="">
      <xdr:nvSpPr>
        <xdr:cNvPr id="657" name="楕円 656"/>
        <xdr:cNvSpPr/>
      </xdr:nvSpPr>
      <xdr:spPr>
        <a:xfrm>
          <a:off x="14541500" y="1331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34166</xdr:rowOff>
    </xdr:from>
    <xdr:ext cx="534377" cy="259045"/>
    <xdr:sp macro="" textlink="">
      <xdr:nvSpPr>
        <xdr:cNvPr id="658" name="テキスト ボックス 657"/>
        <xdr:cNvSpPr txBox="1"/>
      </xdr:nvSpPr>
      <xdr:spPr>
        <a:xfrm>
          <a:off x="14325111" y="1340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115176</xdr:rowOff>
    </xdr:from>
    <xdr:to>
      <xdr:col>72</xdr:col>
      <xdr:colOff>38100</xdr:colOff>
      <xdr:row>78</xdr:row>
      <xdr:rowOff>45326</xdr:rowOff>
    </xdr:to>
    <xdr:sp macro="" textlink="">
      <xdr:nvSpPr>
        <xdr:cNvPr id="659" name="楕円 658"/>
        <xdr:cNvSpPr/>
      </xdr:nvSpPr>
      <xdr:spPr>
        <a:xfrm>
          <a:off x="13652500" y="1331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36453</xdr:rowOff>
    </xdr:from>
    <xdr:ext cx="534377" cy="259045"/>
    <xdr:sp macro="" textlink="">
      <xdr:nvSpPr>
        <xdr:cNvPr id="660" name="テキスト ボックス 659"/>
        <xdr:cNvSpPr txBox="1"/>
      </xdr:nvSpPr>
      <xdr:spPr>
        <a:xfrm>
          <a:off x="13436111" y="1340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97320</xdr:rowOff>
    </xdr:from>
    <xdr:to>
      <xdr:col>67</xdr:col>
      <xdr:colOff>101600</xdr:colOff>
      <xdr:row>78</xdr:row>
      <xdr:rowOff>27470</xdr:rowOff>
    </xdr:to>
    <xdr:sp macro="" textlink="">
      <xdr:nvSpPr>
        <xdr:cNvPr id="661" name="楕円 660"/>
        <xdr:cNvSpPr/>
      </xdr:nvSpPr>
      <xdr:spPr>
        <a:xfrm>
          <a:off x="12763500" y="1329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18597</xdr:rowOff>
    </xdr:from>
    <xdr:ext cx="534377" cy="259045"/>
    <xdr:sp macro="" textlink="">
      <xdr:nvSpPr>
        <xdr:cNvPr id="662" name="テキスト ボックス 661"/>
        <xdr:cNvSpPr txBox="1"/>
      </xdr:nvSpPr>
      <xdr:spPr>
        <a:xfrm>
          <a:off x="12547111" y="1339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84" name="直線コネクタ 683"/>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85" name="積立金最小値テキスト"/>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86" name="直線コネクタ 685"/>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87" name="積立金最大値テキスト"/>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8" name="直線コネクタ 687"/>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114216</xdr:rowOff>
    </xdr:from>
    <xdr:to>
      <xdr:col>85</xdr:col>
      <xdr:colOff>127000</xdr:colOff>
      <xdr:row>96</xdr:row>
      <xdr:rowOff>127446</xdr:rowOff>
    </xdr:to>
    <xdr:cxnSp macro="">
      <xdr:nvCxnSpPr>
        <xdr:cNvPr id="689" name="直線コネクタ 688"/>
        <xdr:cNvCxnSpPr/>
      </xdr:nvCxnSpPr>
      <xdr:spPr>
        <a:xfrm flipV="1">
          <a:off x="15481300" y="16230516"/>
          <a:ext cx="838200" cy="35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121660</xdr:rowOff>
    </xdr:from>
    <xdr:ext cx="534377" cy="259045"/>
    <xdr:sp macro="" textlink="">
      <xdr:nvSpPr>
        <xdr:cNvPr id="690" name="積立金平均値テキスト"/>
        <xdr:cNvSpPr txBox="1"/>
      </xdr:nvSpPr>
      <xdr:spPr>
        <a:xfrm>
          <a:off x="16370300" y="16409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91" name="フローチャート: 判断 690"/>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127446</xdr:rowOff>
    </xdr:from>
    <xdr:to>
      <xdr:col>81</xdr:col>
      <xdr:colOff>50800</xdr:colOff>
      <xdr:row>97</xdr:row>
      <xdr:rowOff>148698</xdr:rowOff>
    </xdr:to>
    <xdr:cxnSp macro="">
      <xdr:nvCxnSpPr>
        <xdr:cNvPr id="692" name="直線コネクタ 691"/>
        <xdr:cNvCxnSpPr/>
      </xdr:nvCxnSpPr>
      <xdr:spPr>
        <a:xfrm flipV="1">
          <a:off x="14592300" y="16586646"/>
          <a:ext cx="889000" cy="19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139137</xdr:rowOff>
    </xdr:from>
    <xdr:to>
      <xdr:col>81</xdr:col>
      <xdr:colOff>101600</xdr:colOff>
      <xdr:row>97</xdr:row>
      <xdr:rowOff>69287</xdr:rowOff>
    </xdr:to>
    <xdr:sp macro="" textlink="">
      <xdr:nvSpPr>
        <xdr:cNvPr id="693" name="フローチャート: 判断 692"/>
        <xdr:cNvSpPr/>
      </xdr:nvSpPr>
      <xdr:spPr>
        <a:xfrm>
          <a:off x="15430500" y="165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60414</xdr:rowOff>
    </xdr:from>
    <xdr:ext cx="534377" cy="259045"/>
    <xdr:sp macro="" textlink="">
      <xdr:nvSpPr>
        <xdr:cNvPr id="694" name="テキスト ボックス 693"/>
        <xdr:cNvSpPr txBox="1"/>
      </xdr:nvSpPr>
      <xdr:spPr>
        <a:xfrm>
          <a:off x="15214111" y="166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109452</xdr:rowOff>
    </xdr:from>
    <xdr:to>
      <xdr:col>76</xdr:col>
      <xdr:colOff>114300</xdr:colOff>
      <xdr:row>97</xdr:row>
      <xdr:rowOff>148698</xdr:rowOff>
    </xdr:to>
    <xdr:cxnSp macro="">
      <xdr:nvCxnSpPr>
        <xdr:cNvPr id="695" name="直線コネクタ 694"/>
        <xdr:cNvCxnSpPr/>
      </xdr:nvCxnSpPr>
      <xdr:spPr>
        <a:xfrm>
          <a:off x="13703300" y="16740102"/>
          <a:ext cx="889000" cy="3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10252</xdr:rowOff>
    </xdr:from>
    <xdr:to>
      <xdr:col>76</xdr:col>
      <xdr:colOff>165100</xdr:colOff>
      <xdr:row>97</xdr:row>
      <xdr:rowOff>111852</xdr:rowOff>
    </xdr:to>
    <xdr:sp macro="" textlink="">
      <xdr:nvSpPr>
        <xdr:cNvPr id="696" name="フローチャート: 判断 695"/>
        <xdr:cNvSpPr/>
      </xdr:nvSpPr>
      <xdr:spPr>
        <a:xfrm>
          <a:off x="14541500" y="1664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128379</xdr:rowOff>
    </xdr:from>
    <xdr:ext cx="534377" cy="259045"/>
    <xdr:sp macro="" textlink="">
      <xdr:nvSpPr>
        <xdr:cNvPr id="697" name="テキスト ボックス 696"/>
        <xdr:cNvSpPr txBox="1"/>
      </xdr:nvSpPr>
      <xdr:spPr>
        <a:xfrm>
          <a:off x="14325111" y="1641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94656</xdr:rowOff>
    </xdr:from>
    <xdr:to>
      <xdr:col>71</xdr:col>
      <xdr:colOff>177800</xdr:colOff>
      <xdr:row>97</xdr:row>
      <xdr:rowOff>109452</xdr:rowOff>
    </xdr:to>
    <xdr:cxnSp macro="">
      <xdr:nvCxnSpPr>
        <xdr:cNvPr id="698" name="直線コネクタ 697"/>
        <xdr:cNvCxnSpPr/>
      </xdr:nvCxnSpPr>
      <xdr:spPr>
        <a:xfrm>
          <a:off x="12814300" y="16725306"/>
          <a:ext cx="889000" cy="1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28321</xdr:rowOff>
    </xdr:from>
    <xdr:to>
      <xdr:col>72</xdr:col>
      <xdr:colOff>38100</xdr:colOff>
      <xdr:row>97</xdr:row>
      <xdr:rowOff>129921</xdr:rowOff>
    </xdr:to>
    <xdr:sp macro="" textlink="">
      <xdr:nvSpPr>
        <xdr:cNvPr id="699" name="フローチャート: 判断 698"/>
        <xdr:cNvSpPr/>
      </xdr:nvSpPr>
      <xdr:spPr>
        <a:xfrm>
          <a:off x="13652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146448</xdr:rowOff>
    </xdr:from>
    <xdr:ext cx="534377" cy="259045"/>
    <xdr:sp macro="" textlink="">
      <xdr:nvSpPr>
        <xdr:cNvPr id="700" name="テキスト ボックス 699"/>
        <xdr:cNvSpPr txBox="1"/>
      </xdr:nvSpPr>
      <xdr:spPr>
        <a:xfrm>
          <a:off x="13436111" y="164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39212</xdr:rowOff>
    </xdr:from>
    <xdr:to>
      <xdr:col>67</xdr:col>
      <xdr:colOff>101600</xdr:colOff>
      <xdr:row>97</xdr:row>
      <xdr:rowOff>140812</xdr:rowOff>
    </xdr:to>
    <xdr:sp macro="" textlink="">
      <xdr:nvSpPr>
        <xdr:cNvPr id="701" name="フローチャート: 判断 700"/>
        <xdr:cNvSpPr/>
      </xdr:nvSpPr>
      <xdr:spPr>
        <a:xfrm>
          <a:off x="12763500" y="1666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157339</xdr:rowOff>
    </xdr:from>
    <xdr:ext cx="534377" cy="259045"/>
    <xdr:sp macro="" textlink="">
      <xdr:nvSpPr>
        <xdr:cNvPr id="702" name="テキスト ボックス 701"/>
        <xdr:cNvSpPr txBox="1"/>
      </xdr:nvSpPr>
      <xdr:spPr>
        <a:xfrm>
          <a:off x="12547111" y="164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63416</xdr:rowOff>
    </xdr:from>
    <xdr:to>
      <xdr:col>85</xdr:col>
      <xdr:colOff>177800</xdr:colOff>
      <xdr:row>94</xdr:row>
      <xdr:rowOff>165016</xdr:rowOff>
    </xdr:to>
    <xdr:sp macro="" textlink="">
      <xdr:nvSpPr>
        <xdr:cNvPr id="708" name="楕円 707"/>
        <xdr:cNvSpPr/>
      </xdr:nvSpPr>
      <xdr:spPr>
        <a:xfrm>
          <a:off x="16268700" y="1617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86293</xdr:rowOff>
    </xdr:from>
    <xdr:ext cx="534377" cy="259045"/>
    <xdr:sp macro="" textlink="">
      <xdr:nvSpPr>
        <xdr:cNvPr id="709" name="積立金該当値テキスト"/>
        <xdr:cNvSpPr txBox="1"/>
      </xdr:nvSpPr>
      <xdr:spPr>
        <a:xfrm>
          <a:off x="16370300" y="1603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76646</xdr:rowOff>
    </xdr:from>
    <xdr:to>
      <xdr:col>81</xdr:col>
      <xdr:colOff>101600</xdr:colOff>
      <xdr:row>97</xdr:row>
      <xdr:rowOff>6796</xdr:rowOff>
    </xdr:to>
    <xdr:sp macro="" textlink="">
      <xdr:nvSpPr>
        <xdr:cNvPr id="710" name="楕円 709"/>
        <xdr:cNvSpPr/>
      </xdr:nvSpPr>
      <xdr:spPr>
        <a:xfrm>
          <a:off x="15430500" y="1653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23323</xdr:rowOff>
    </xdr:from>
    <xdr:ext cx="534377" cy="259045"/>
    <xdr:sp macro="" textlink="">
      <xdr:nvSpPr>
        <xdr:cNvPr id="711" name="テキスト ボックス 710"/>
        <xdr:cNvSpPr txBox="1"/>
      </xdr:nvSpPr>
      <xdr:spPr>
        <a:xfrm>
          <a:off x="15214111" y="163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97898</xdr:rowOff>
    </xdr:from>
    <xdr:to>
      <xdr:col>76</xdr:col>
      <xdr:colOff>165100</xdr:colOff>
      <xdr:row>98</xdr:row>
      <xdr:rowOff>28048</xdr:rowOff>
    </xdr:to>
    <xdr:sp macro="" textlink="">
      <xdr:nvSpPr>
        <xdr:cNvPr id="712" name="楕円 711"/>
        <xdr:cNvSpPr/>
      </xdr:nvSpPr>
      <xdr:spPr>
        <a:xfrm>
          <a:off x="14541500" y="1672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19175</xdr:rowOff>
    </xdr:from>
    <xdr:ext cx="534377" cy="259045"/>
    <xdr:sp macro="" textlink="">
      <xdr:nvSpPr>
        <xdr:cNvPr id="713" name="テキスト ボックス 712"/>
        <xdr:cNvSpPr txBox="1"/>
      </xdr:nvSpPr>
      <xdr:spPr>
        <a:xfrm>
          <a:off x="14325111" y="1682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58652</xdr:rowOff>
    </xdr:from>
    <xdr:to>
      <xdr:col>72</xdr:col>
      <xdr:colOff>38100</xdr:colOff>
      <xdr:row>97</xdr:row>
      <xdr:rowOff>160252</xdr:rowOff>
    </xdr:to>
    <xdr:sp macro="" textlink="">
      <xdr:nvSpPr>
        <xdr:cNvPr id="714" name="楕円 713"/>
        <xdr:cNvSpPr/>
      </xdr:nvSpPr>
      <xdr:spPr>
        <a:xfrm>
          <a:off x="13652500" y="166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151379</xdr:rowOff>
    </xdr:from>
    <xdr:ext cx="534377" cy="259045"/>
    <xdr:sp macro="" textlink="">
      <xdr:nvSpPr>
        <xdr:cNvPr id="715" name="テキスト ボックス 714"/>
        <xdr:cNvSpPr txBox="1"/>
      </xdr:nvSpPr>
      <xdr:spPr>
        <a:xfrm>
          <a:off x="13436111" y="1678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43856</xdr:rowOff>
    </xdr:from>
    <xdr:to>
      <xdr:col>67</xdr:col>
      <xdr:colOff>101600</xdr:colOff>
      <xdr:row>97</xdr:row>
      <xdr:rowOff>145456</xdr:rowOff>
    </xdr:to>
    <xdr:sp macro="" textlink="">
      <xdr:nvSpPr>
        <xdr:cNvPr id="716" name="楕円 715"/>
        <xdr:cNvSpPr/>
      </xdr:nvSpPr>
      <xdr:spPr>
        <a:xfrm>
          <a:off x="12763500" y="1667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136583</xdr:rowOff>
    </xdr:from>
    <xdr:ext cx="534377" cy="259045"/>
    <xdr:sp macro="" textlink="">
      <xdr:nvSpPr>
        <xdr:cNvPr id="717" name="テキスト ボックス 716"/>
        <xdr:cNvSpPr txBox="1"/>
      </xdr:nvSpPr>
      <xdr:spPr>
        <a:xfrm>
          <a:off x="12547111" y="1676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39" name="直線コネクタ 738"/>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42" name="投資及び出資金最大値テキスト"/>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3" name="直線コネクタ 742"/>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80310</xdr:rowOff>
    </xdr:from>
    <xdr:to>
      <xdr:col>116</xdr:col>
      <xdr:colOff>63500</xdr:colOff>
      <xdr:row>37</xdr:row>
      <xdr:rowOff>164617</xdr:rowOff>
    </xdr:to>
    <xdr:cxnSp macro="">
      <xdr:nvCxnSpPr>
        <xdr:cNvPr id="744" name="直線コネクタ 743"/>
        <xdr:cNvCxnSpPr/>
      </xdr:nvCxnSpPr>
      <xdr:spPr>
        <a:xfrm flipV="1">
          <a:off x="21323300" y="6423960"/>
          <a:ext cx="838200" cy="8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138513</xdr:rowOff>
    </xdr:from>
    <xdr:ext cx="469744" cy="259045"/>
    <xdr:sp macro="" textlink="">
      <xdr:nvSpPr>
        <xdr:cNvPr id="745" name="投資及び出資金平均値テキスト"/>
        <xdr:cNvSpPr txBox="1"/>
      </xdr:nvSpPr>
      <xdr:spPr>
        <a:xfrm>
          <a:off x="22212300" y="6482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46" name="フローチャート: 判断 745"/>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168389</xdr:rowOff>
    </xdr:from>
    <xdr:to>
      <xdr:col>111</xdr:col>
      <xdr:colOff>177800</xdr:colOff>
      <xdr:row>37</xdr:row>
      <xdr:rowOff>164617</xdr:rowOff>
    </xdr:to>
    <xdr:cxnSp macro="">
      <xdr:nvCxnSpPr>
        <xdr:cNvPr id="747" name="直線コネクタ 746"/>
        <xdr:cNvCxnSpPr/>
      </xdr:nvCxnSpPr>
      <xdr:spPr>
        <a:xfrm>
          <a:off x="20434300" y="6340589"/>
          <a:ext cx="889000" cy="16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xdr:nvSpPr>
        <xdr:cNvPr id="748" name="フローチャート: 判断 747"/>
        <xdr:cNvSpPr/>
      </xdr:nvSpPr>
      <xdr:spPr>
        <a:xfrm>
          <a:off x="21272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87192</xdr:rowOff>
    </xdr:from>
    <xdr:ext cx="469744" cy="259045"/>
    <xdr:sp macro="" textlink="">
      <xdr:nvSpPr>
        <xdr:cNvPr id="749" name="テキスト ボックス 748"/>
        <xdr:cNvSpPr txBox="1"/>
      </xdr:nvSpPr>
      <xdr:spPr>
        <a:xfrm>
          <a:off x="21088428" y="66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168389</xdr:rowOff>
    </xdr:from>
    <xdr:to>
      <xdr:col>107</xdr:col>
      <xdr:colOff>50800</xdr:colOff>
      <xdr:row>38</xdr:row>
      <xdr:rowOff>85339</xdr:rowOff>
    </xdr:to>
    <xdr:cxnSp macro="">
      <xdr:nvCxnSpPr>
        <xdr:cNvPr id="750" name="直線コネクタ 749"/>
        <xdr:cNvCxnSpPr/>
      </xdr:nvCxnSpPr>
      <xdr:spPr>
        <a:xfrm flipV="1">
          <a:off x="19545300" y="6340589"/>
          <a:ext cx="889000" cy="25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13531</xdr:rowOff>
    </xdr:from>
    <xdr:to>
      <xdr:col>107</xdr:col>
      <xdr:colOff>101600</xdr:colOff>
      <xdr:row>38</xdr:row>
      <xdr:rowOff>115131</xdr:rowOff>
    </xdr:to>
    <xdr:sp macro="" textlink="">
      <xdr:nvSpPr>
        <xdr:cNvPr id="751" name="フローチャート: 判断 750"/>
        <xdr:cNvSpPr/>
      </xdr:nvSpPr>
      <xdr:spPr>
        <a:xfrm>
          <a:off x="20383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106258</xdr:rowOff>
    </xdr:from>
    <xdr:ext cx="469744" cy="259045"/>
    <xdr:sp macro="" textlink="">
      <xdr:nvSpPr>
        <xdr:cNvPr id="752" name="テキスト ボックス 751"/>
        <xdr:cNvSpPr txBox="1"/>
      </xdr:nvSpPr>
      <xdr:spPr>
        <a:xfrm>
          <a:off x="20199428" y="66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85339</xdr:rowOff>
    </xdr:from>
    <xdr:to>
      <xdr:col>102</xdr:col>
      <xdr:colOff>114300</xdr:colOff>
      <xdr:row>38</xdr:row>
      <xdr:rowOff>92197</xdr:rowOff>
    </xdr:to>
    <xdr:cxnSp macro="">
      <xdr:nvCxnSpPr>
        <xdr:cNvPr id="753" name="直線コネクタ 752"/>
        <xdr:cNvCxnSpPr/>
      </xdr:nvCxnSpPr>
      <xdr:spPr>
        <a:xfrm flipV="1">
          <a:off x="18656300" y="660043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33807</xdr:rowOff>
    </xdr:from>
    <xdr:to>
      <xdr:col>102</xdr:col>
      <xdr:colOff>165100</xdr:colOff>
      <xdr:row>38</xdr:row>
      <xdr:rowOff>135407</xdr:rowOff>
    </xdr:to>
    <xdr:sp macro="" textlink="">
      <xdr:nvSpPr>
        <xdr:cNvPr id="754" name="フローチャート: 判断 753"/>
        <xdr:cNvSpPr/>
      </xdr:nvSpPr>
      <xdr:spPr>
        <a:xfrm>
          <a:off x="19494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151934</xdr:rowOff>
    </xdr:from>
    <xdr:ext cx="469744" cy="259045"/>
    <xdr:sp macro="" textlink="">
      <xdr:nvSpPr>
        <xdr:cNvPr id="755" name="テキスト ボックス 754"/>
        <xdr:cNvSpPr txBox="1"/>
      </xdr:nvSpPr>
      <xdr:spPr>
        <a:xfrm>
          <a:off x="19310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39088</xdr:rowOff>
    </xdr:from>
    <xdr:to>
      <xdr:col>98</xdr:col>
      <xdr:colOff>38100</xdr:colOff>
      <xdr:row>38</xdr:row>
      <xdr:rowOff>140688</xdr:rowOff>
    </xdr:to>
    <xdr:sp macro="" textlink="">
      <xdr:nvSpPr>
        <xdr:cNvPr id="756" name="フローチャート: 判断 755"/>
        <xdr:cNvSpPr/>
      </xdr:nvSpPr>
      <xdr:spPr>
        <a:xfrm>
          <a:off x="18605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157215</xdr:rowOff>
    </xdr:from>
    <xdr:ext cx="469744" cy="259045"/>
    <xdr:sp macro="" textlink="">
      <xdr:nvSpPr>
        <xdr:cNvPr id="757" name="テキスト ボックス 756"/>
        <xdr:cNvSpPr txBox="1"/>
      </xdr:nvSpPr>
      <xdr:spPr>
        <a:xfrm>
          <a:off x="18421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29510</xdr:rowOff>
    </xdr:from>
    <xdr:to>
      <xdr:col>116</xdr:col>
      <xdr:colOff>114300</xdr:colOff>
      <xdr:row>37</xdr:row>
      <xdr:rowOff>131110</xdr:rowOff>
    </xdr:to>
    <xdr:sp macro="" textlink="">
      <xdr:nvSpPr>
        <xdr:cNvPr id="763" name="楕円 762"/>
        <xdr:cNvSpPr/>
      </xdr:nvSpPr>
      <xdr:spPr>
        <a:xfrm>
          <a:off x="22110700" y="637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52387</xdr:rowOff>
    </xdr:from>
    <xdr:ext cx="534377" cy="259045"/>
    <xdr:sp macro="" textlink="">
      <xdr:nvSpPr>
        <xdr:cNvPr id="764" name="投資及び出資金該当値テキスト"/>
        <xdr:cNvSpPr txBox="1"/>
      </xdr:nvSpPr>
      <xdr:spPr>
        <a:xfrm>
          <a:off x="22212300" y="622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113817</xdr:rowOff>
    </xdr:from>
    <xdr:to>
      <xdr:col>112</xdr:col>
      <xdr:colOff>38100</xdr:colOff>
      <xdr:row>38</xdr:row>
      <xdr:rowOff>43968</xdr:rowOff>
    </xdr:to>
    <xdr:sp macro="" textlink="">
      <xdr:nvSpPr>
        <xdr:cNvPr id="765" name="楕円 764"/>
        <xdr:cNvSpPr/>
      </xdr:nvSpPr>
      <xdr:spPr>
        <a:xfrm>
          <a:off x="21272500" y="64574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60494</xdr:rowOff>
    </xdr:from>
    <xdr:ext cx="469744" cy="259045"/>
    <xdr:sp macro="" textlink="">
      <xdr:nvSpPr>
        <xdr:cNvPr id="766" name="テキスト ボックス 765"/>
        <xdr:cNvSpPr txBox="1"/>
      </xdr:nvSpPr>
      <xdr:spPr>
        <a:xfrm>
          <a:off x="21088428" y="623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117589</xdr:rowOff>
    </xdr:from>
    <xdr:to>
      <xdr:col>107</xdr:col>
      <xdr:colOff>101600</xdr:colOff>
      <xdr:row>37</xdr:row>
      <xdr:rowOff>47739</xdr:rowOff>
    </xdr:to>
    <xdr:sp macro="" textlink="">
      <xdr:nvSpPr>
        <xdr:cNvPr id="767" name="楕円 766"/>
        <xdr:cNvSpPr/>
      </xdr:nvSpPr>
      <xdr:spPr>
        <a:xfrm>
          <a:off x="20383500" y="628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64266</xdr:rowOff>
    </xdr:from>
    <xdr:ext cx="534377" cy="259045"/>
    <xdr:sp macro="" textlink="">
      <xdr:nvSpPr>
        <xdr:cNvPr id="768" name="テキスト ボックス 767"/>
        <xdr:cNvSpPr txBox="1"/>
      </xdr:nvSpPr>
      <xdr:spPr>
        <a:xfrm>
          <a:off x="20167111" y="606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34539</xdr:rowOff>
    </xdr:from>
    <xdr:to>
      <xdr:col>102</xdr:col>
      <xdr:colOff>165100</xdr:colOff>
      <xdr:row>38</xdr:row>
      <xdr:rowOff>136139</xdr:rowOff>
    </xdr:to>
    <xdr:sp macro="" textlink="">
      <xdr:nvSpPr>
        <xdr:cNvPr id="769" name="楕円 768"/>
        <xdr:cNvSpPr/>
      </xdr:nvSpPr>
      <xdr:spPr>
        <a:xfrm>
          <a:off x="19494500" y="654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127266</xdr:rowOff>
    </xdr:from>
    <xdr:ext cx="469744" cy="259045"/>
    <xdr:sp macro="" textlink="">
      <xdr:nvSpPr>
        <xdr:cNvPr id="770" name="テキスト ボックス 769"/>
        <xdr:cNvSpPr txBox="1"/>
      </xdr:nvSpPr>
      <xdr:spPr>
        <a:xfrm>
          <a:off x="19310428" y="664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41397</xdr:rowOff>
    </xdr:from>
    <xdr:to>
      <xdr:col>98</xdr:col>
      <xdr:colOff>38100</xdr:colOff>
      <xdr:row>38</xdr:row>
      <xdr:rowOff>142997</xdr:rowOff>
    </xdr:to>
    <xdr:sp macro="" textlink="">
      <xdr:nvSpPr>
        <xdr:cNvPr id="771" name="楕円 770"/>
        <xdr:cNvSpPr/>
      </xdr:nvSpPr>
      <xdr:spPr>
        <a:xfrm>
          <a:off x="18605500" y="655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134124</xdr:rowOff>
    </xdr:from>
    <xdr:ext cx="469744" cy="259045"/>
    <xdr:sp macro="" textlink="">
      <xdr:nvSpPr>
        <xdr:cNvPr id="772" name="テキスト ボックス 771"/>
        <xdr:cNvSpPr txBox="1"/>
      </xdr:nvSpPr>
      <xdr:spPr>
        <a:xfrm>
          <a:off x="18421428" y="664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96" name="直線コネクタ 795"/>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799" name="貸付金最大値テキスト"/>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800" name="直線コネクタ 799"/>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113792</xdr:rowOff>
    </xdr:from>
    <xdr:to>
      <xdr:col>116</xdr:col>
      <xdr:colOff>63500</xdr:colOff>
      <xdr:row>58</xdr:row>
      <xdr:rowOff>115850</xdr:rowOff>
    </xdr:to>
    <xdr:cxnSp macro="">
      <xdr:nvCxnSpPr>
        <xdr:cNvPr id="801" name="直線コネクタ 800"/>
        <xdr:cNvCxnSpPr/>
      </xdr:nvCxnSpPr>
      <xdr:spPr>
        <a:xfrm flipV="1">
          <a:off x="21323300" y="10057892"/>
          <a:ext cx="8382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14012</xdr:rowOff>
    </xdr:from>
    <xdr:ext cx="469744" cy="259045"/>
    <xdr:sp macro="" textlink="">
      <xdr:nvSpPr>
        <xdr:cNvPr id="802" name="貸付金平均値テキスト"/>
        <xdr:cNvSpPr txBox="1"/>
      </xdr:nvSpPr>
      <xdr:spPr>
        <a:xfrm>
          <a:off x="22212300" y="978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803" name="フローチャート: 判断 802"/>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115850</xdr:rowOff>
    </xdr:from>
    <xdr:to>
      <xdr:col>111</xdr:col>
      <xdr:colOff>177800</xdr:colOff>
      <xdr:row>58</xdr:row>
      <xdr:rowOff>117945</xdr:rowOff>
    </xdr:to>
    <xdr:cxnSp macro="">
      <xdr:nvCxnSpPr>
        <xdr:cNvPr id="804" name="直線コネクタ 803"/>
        <xdr:cNvCxnSpPr/>
      </xdr:nvCxnSpPr>
      <xdr:spPr>
        <a:xfrm flipV="1">
          <a:off x="20434300" y="10059950"/>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159842</xdr:rowOff>
    </xdr:from>
    <xdr:to>
      <xdr:col>112</xdr:col>
      <xdr:colOff>38100</xdr:colOff>
      <xdr:row>58</xdr:row>
      <xdr:rowOff>89992</xdr:rowOff>
    </xdr:to>
    <xdr:sp macro="" textlink="">
      <xdr:nvSpPr>
        <xdr:cNvPr id="805" name="フローチャート: 判断 804"/>
        <xdr:cNvSpPr/>
      </xdr:nvSpPr>
      <xdr:spPr>
        <a:xfrm>
          <a:off x="21272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106519</xdr:rowOff>
    </xdr:from>
    <xdr:ext cx="469744" cy="259045"/>
    <xdr:sp macro="" textlink="">
      <xdr:nvSpPr>
        <xdr:cNvPr id="806" name="テキスト ボックス 805"/>
        <xdr:cNvSpPr txBox="1"/>
      </xdr:nvSpPr>
      <xdr:spPr>
        <a:xfrm>
          <a:off x="21088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117945</xdr:rowOff>
    </xdr:from>
    <xdr:to>
      <xdr:col>107</xdr:col>
      <xdr:colOff>50800</xdr:colOff>
      <xdr:row>58</xdr:row>
      <xdr:rowOff>119202</xdr:rowOff>
    </xdr:to>
    <xdr:cxnSp macro="">
      <xdr:nvCxnSpPr>
        <xdr:cNvPr id="807" name="直線コネクタ 806"/>
        <xdr:cNvCxnSpPr/>
      </xdr:nvCxnSpPr>
      <xdr:spPr>
        <a:xfrm flipV="1">
          <a:off x="19545300" y="10062045"/>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153975</xdr:rowOff>
    </xdr:from>
    <xdr:to>
      <xdr:col>107</xdr:col>
      <xdr:colOff>101600</xdr:colOff>
      <xdr:row>58</xdr:row>
      <xdr:rowOff>84125</xdr:rowOff>
    </xdr:to>
    <xdr:sp macro="" textlink="">
      <xdr:nvSpPr>
        <xdr:cNvPr id="808" name="フローチャート: 判断 807"/>
        <xdr:cNvSpPr/>
      </xdr:nvSpPr>
      <xdr:spPr>
        <a:xfrm>
          <a:off x="20383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100652</xdr:rowOff>
    </xdr:from>
    <xdr:ext cx="469744" cy="259045"/>
    <xdr:sp macro="" textlink="">
      <xdr:nvSpPr>
        <xdr:cNvPr id="809" name="テキスト ボックス 808"/>
        <xdr:cNvSpPr txBox="1"/>
      </xdr:nvSpPr>
      <xdr:spPr>
        <a:xfrm>
          <a:off x="20199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114326</xdr:rowOff>
    </xdr:from>
    <xdr:to>
      <xdr:col>102</xdr:col>
      <xdr:colOff>114300</xdr:colOff>
      <xdr:row>58</xdr:row>
      <xdr:rowOff>119202</xdr:rowOff>
    </xdr:to>
    <xdr:cxnSp macro="">
      <xdr:nvCxnSpPr>
        <xdr:cNvPr id="810" name="直線コネクタ 809"/>
        <xdr:cNvCxnSpPr/>
      </xdr:nvCxnSpPr>
      <xdr:spPr>
        <a:xfrm>
          <a:off x="18656300" y="10058426"/>
          <a:ext cx="8890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160947</xdr:rowOff>
    </xdr:from>
    <xdr:to>
      <xdr:col>102</xdr:col>
      <xdr:colOff>165100</xdr:colOff>
      <xdr:row>58</xdr:row>
      <xdr:rowOff>91097</xdr:rowOff>
    </xdr:to>
    <xdr:sp macro="" textlink="">
      <xdr:nvSpPr>
        <xdr:cNvPr id="811" name="フローチャート: 判断 810"/>
        <xdr:cNvSpPr/>
      </xdr:nvSpPr>
      <xdr:spPr>
        <a:xfrm>
          <a:off x="19494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107624</xdr:rowOff>
    </xdr:from>
    <xdr:ext cx="469744" cy="259045"/>
    <xdr:sp macro="" textlink="">
      <xdr:nvSpPr>
        <xdr:cNvPr id="812" name="テキスト ボックス 811"/>
        <xdr:cNvSpPr txBox="1"/>
      </xdr:nvSpPr>
      <xdr:spPr>
        <a:xfrm>
          <a:off x="19310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129477</xdr:rowOff>
    </xdr:from>
    <xdr:to>
      <xdr:col>98</xdr:col>
      <xdr:colOff>38100</xdr:colOff>
      <xdr:row>58</xdr:row>
      <xdr:rowOff>59627</xdr:rowOff>
    </xdr:to>
    <xdr:sp macro="" textlink="">
      <xdr:nvSpPr>
        <xdr:cNvPr id="813" name="フローチャート: 判断 812"/>
        <xdr:cNvSpPr/>
      </xdr:nvSpPr>
      <xdr:spPr>
        <a:xfrm>
          <a:off x="18605500" y="990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76154</xdr:rowOff>
    </xdr:from>
    <xdr:ext cx="469744" cy="259045"/>
    <xdr:sp macro="" textlink="">
      <xdr:nvSpPr>
        <xdr:cNvPr id="814" name="テキスト ボックス 813"/>
        <xdr:cNvSpPr txBox="1"/>
      </xdr:nvSpPr>
      <xdr:spPr>
        <a:xfrm>
          <a:off x="18421428" y="967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62992</xdr:rowOff>
    </xdr:from>
    <xdr:to>
      <xdr:col>116</xdr:col>
      <xdr:colOff>114300</xdr:colOff>
      <xdr:row>58</xdr:row>
      <xdr:rowOff>164592</xdr:rowOff>
    </xdr:to>
    <xdr:sp macro="" textlink="">
      <xdr:nvSpPr>
        <xdr:cNvPr id="820" name="楕円 819"/>
        <xdr:cNvSpPr/>
      </xdr:nvSpPr>
      <xdr:spPr>
        <a:xfrm>
          <a:off x="22110700" y="1000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149369</xdr:rowOff>
    </xdr:from>
    <xdr:ext cx="469744" cy="259045"/>
    <xdr:sp macro="" textlink="">
      <xdr:nvSpPr>
        <xdr:cNvPr id="821" name="貸付金該当値テキスト"/>
        <xdr:cNvSpPr txBox="1"/>
      </xdr:nvSpPr>
      <xdr:spPr>
        <a:xfrm>
          <a:off x="22212300" y="992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65050</xdr:rowOff>
    </xdr:from>
    <xdr:to>
      <xdr:col>112</xdr:col>
      <xdr:colOff>38100</xdr:colOff>
      <xdr:row>58</xdr:row>
      <xdr:rowOff>166650</xdr:rowOff>
    </xdr:to>
    <xdr:sp macro="" textlink="">
      <xdr:nvSpPr>
        <xdr:cNvPr id="822" name="楕円 821"/>
        <xdr:cNvSpPr/>
      </xdr:nvSpPr>
      <xdr:spPr>
        <a:xfrm>
          <a:off x="21272500" y="1000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157777</xdr:rowOff>
    </xdr:from>
    <xdr:ext cx="469744" cy="259045"/>
    <xdr:sp macro="" textlink="">
      <xdr:nvSpPr>
        <xdr:cNvPr id="823" name="テキスト ボックス 822"/>
        <xdr:cNvSpPr txBox="1"/>
      </xdr:nvSpPr>
      <xdr:spPr>
        <a:xfrm>
          <a:off x="21088428" y="1010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67145</xdr:rowOff>
    </xdr:from>
    <xdr:to>
      <xdr:col>107</xdr:col>
      <xdr:colOff>101600</xdr:colOff>
      <xdr:row>58</xdr:row>
      <xdr:rowOff>168745</xdr:rowOff>
    </xdr:to>
    <xdr:sp macro="" textlink="">
      <xdr:nvSpPr>
        <xdr:cNvPr id="824" name="楕円 823"/>
        <xdr:cNvSpPr/>
      </xdr:nvSpPr>
      <xdr:spPr>
        <a:xfrm>
          <a:off x="20383500" y="1001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159872</xdr:rowOff>
    </xdr:from>
    <xdr:ext cx="469744" cy="259045"/>
    <xdr:sp macro="" textlink="">
      <xdr:nvSpPr>
        <xdr:cNvPr id="825" name="テキスト ボックス 824"/>
        <xdr:cNvSpPr txBox="1"/>
      </xdr:nvSpPr>
      <xdr:spPr>
        <a:xfrm>
          <a:off x="20199428" y="1010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68402</xdr:rowOff>
    </xdr:from>
    <xdr:to>
      <xdr:col>102</xdr:col>
      <xdr:colOff>165100</xdr:colOff>
      <xdr:row>58</xdr:row>
      <xdr:rowOff>170002</xdr:rowOff>
    </xdr:to>
    <xdr:sp macro="" textlink="">
      <xdr:nvSpPr>
        <xdr:cNvPr id="826" name="楕円 825"/>
        <xdr:cNvSpPr/>
      </xdr:nvSpPr>
      <xdr:spPr>
        <a:xfrm>
          <a:off x="19494500" y="1001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161129</xdr:rowOff>
    </xdr:from>
    <xdr:ext cx="469744" cy="259045"/>
    <xdr:sp macro="" textlink="">
      <xdr:nvSpPr>
        <xdr:cNvPr id="827" name="テキスト ボックス 826"/>
        <xdr:cNvSpPr txBox="1"/>
      </xdr:nvSpPr>
      <xdr:spPr>
        <a:xfrm>
          <a:off x="19310428" y="1010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63526</xdr:rowOff>
    </xdr:from>
    <xdr:to>
      <xdr:col>98</xdr:col>
      <xdr:colOff>38100</xdr:colOff>
      <xdr:row>58</xdr:row>
      <xdr:rowOff>165126</xdr:rowOff>
    </xdr:to>
    <xdr:sp macro="" textlink="">
      <xdr:nvSpPr>
        <xdr:cNvPr id="828" name="楕円 827"/>
        <xdr:cNvSpPr/>
      </xdr:nvSpPr>
      <xdr:spPr>
        <a:xfrm>
          <a:off x="18605500" y="1000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156253</xdr:rowOff>
    </xdr:from>
    <xdr:ext cx="469744" cy="259045"/>
    <xdr:sp macro="" textlink="">
      <xdr:nvSpPr>
        <xdr:cNvPr id="829" name="テキスト ボックス 828"/>
        <xdr:cNvSpPr txBox="1"/>
      </xdr:nvSpPr>
      <xdr:spPr>
        <a:xfrm>
          <a:off x="18421428" y="1010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56" name="直線コネクタ 855"/>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57" name="繰出金最小値テキスト"/>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58" name="直線コネクタ 857"/>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59" name="繰出金最大値テキスト"/>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60" name="直線コネクタ 859"/>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147717</xdr:rowOff>
    </xdr:from>
    <xdr:to>
      <xdr:col>116</xdr:col>
      <xdr:colOff>63500</xdr:colOff>
      <xdr:row>76</xdr:row>
      <xdr:rowOff>154560</xdr:rowOff>
    </xdr:to>
    <xdr:cxnSp macro="">
      <xdr:nvCxnSpPr>
        <xdr:cNvPr id="861" name="直線コネクタ 860"/>
        <xdr:cNvCxnSpPr/>
      </xdr:nvCxnSpPr>
      <xdr:spPr>
        <a:xfrm flipV="1">
          <a:off x="21323300" y="13177917"/>
          <a:ext cx="838200" cy="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99417</xdr:rowOff>
    </xdr:from>
    <xdr:ext cx="534377" cy="259045"/>
    <xdr:sp macro="" textlink="">
      <xdr:nvSpPr>
        <xdr:cNvPr id="862" name="繰出金平均値テキスト"/>
        <xdr:cNvSpPr txBox="1"/>
      </xdr:nvSpPr>
      <xdr:spPr>
        <a:xfrm>
          <a:off x="22212300" y="12786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63" name="フローチャート: 判断 862"/>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154560</xdr:rowOff>
    </xdr:from>
    <xdr:to>
      <xdr:col>111</xdr:col>
      <xdr:colOff>177800</xdr:colOff>
      <xdr:row>77</xdr:row>
      <xdr:rowOff>1919</xdr:rowOff>
    </xdr:to>
    <xdr:cxnSp macro="">
      <xdr:nvCxnSpPr>
        <xdr:cNvPr id="864" name="直線コネクタ 863"/>
        <xdr:cNvCxnSpPr/>
      </xdr:nvCxnSpPr>
      <xdr:spPr>
        <a:xfrm flipV="1">
          <a:off x="20434300" y="13184760"/>
          <a:ext cx="889000" cy="1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81111</xdr:rowOff>
    </xdr:from>
    <xdr:to>
      <xdr:col>112</xdr:col>
      <xdr:colOff>38100</xdr:colOff>
      <xdr:row>76</xdr:row>
      <xdr:rowOff>11261</xdr:rowOff>
    </xdr:to>
    <xdr:sp macro="" textlink="">
      <xdr:nvSpPr>
        <xdr:cNvPr id="865" name="フローチャート: 判断 864"/>
        <xdr:cNvSpPr/>
      </xdr:nvSpPr>
      <xdr:spPr>
        <a:xfrm>
          <a:off x="21272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27788</xdr:rowOff>
    </xdr:from>
    <xdr:ext cx="534377" cy="259045"/>
    <xdr:sp macro="" textlink="">
      <xdr:nvSpPr>
        <xdr:cNvPr id="866" name="テキスト ボックス 865"/>
        <xdr:cNvSpPr txBox="1"/>
      </xdr:nvSpPr>
      <xdr:spPr>
        <a:xfrm>
          <a:off x="21056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111109</xdr:rowOff>
    </xdr:from>
    <xdr:to>
      <xdr:col>107</xdr:col>
      <xdr:colOff>50800</xdr:colOff>
      <xdr:row>77</xdr:row>
      <xdr:rowOff>1919</xdr:rowOff>
    </xdr:to>
    <xdr:cxnSp macro="">
      <xdr:nvCxnSpPr>
        <xdr:cNvPr id="867" name="直線コネクタ 866"/>
        <xdr:cNvCxnSpPr/>
      </xdr:nvCxnSpPr>
      <xdr:spPr>
        <a:xfrm>
          <a:off x="19545300" y="12798409"/>
          <a:ext cx="889000" cy="40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36404</xdr:rowOff>
    </xdr:from>
    <xdr:to>
      <xdr:col>107</xdr:col>
      <xdr:colOff>101600</xdr:colOff>
      <xdr:row>75</xdr:row>
      <xdr:rowOff>138004</xdr:rowOff>
    </xdr:to>
    <xdr:sp macro="" textlink="">
      <xdr:nvSpPr>
        <xdr:cNvPr id="868" name="フローチャート: 判断 867"/>
        <xdr:cNvSpPr/>
      </xdr:nvSpPr>
      <xdr:spPr>
        <a:xfrm>
          <a:off x="20383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154531</xdr:rowOff>
    </xdr:from>
    <xdr:ext cx="534377" cy="259045"/>
    <xdr:sp macro="" textlink="">
      <xdr:nvSpPr>
        <xdr:cNvPr id="869" name="テキスト ボックス 868"/>
        <xdr:cNvSpPr txBox="1"/>
      </xdr:nvSpPr>
      <xdr:spPr>
        <a:xfrm>
          <a:off x="20167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96821</xdr:rowOff>
    </xdr:from>
    <xdr:to>
      <xdr:col>102</xdr:col>
      <xdr:colOff>114300</xdr:colOff>
      <xdr:row>74</xdr:row>
      <xdr:rowOff>111109</xdr:rowOff>
    </xdr:to>
    <xdr:cxnSp macro="">
      <xdr:nvCxnSpPr>
        <xdr:cNvPr id="870" name="直線コネクタ 869"/>
        <xdr:cNvCxnSpPr/>
      </xdr:nvCxnSpPr>
      <xdr:spPr>
        <a:xfrm>
          <a:off x="18656300" y="12784121"/>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38869</xdr:rowOff>
    </xdr:from>
    <xdr:to>
      <xdr:col>102</xdr:col>
      <xdr:colOff>165100</xdr:colOff>
      <xdr:row>75</xdr:row>
      <xdr:rowOff>140469</xdr:rowOff>
    </xdr:to>
    <xdr:sp macro="" textlink="">
      <xdr:nvSpPr>
        <xdr:cNvPr id="871" name="フローチャート: 判断 870"/>
        <xdr:cNvSpPr/>
      </xdr:nvSpPr>
      <xdr:spPr>
        <a:xfrm>
          <a:off x="19494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131596</xdr:rowOff>
    </xdr:from>
    <xdr:ext cx="534377" cy="259045"/>
    <xdr:sp macro="" textlink="">
      <xdr:nvSpPr>
        <xdr:cNvPr id="872" name="テキスト ボックス 871"/>
        <xdr:cNvSpPr txBox="1"/>
      </xdr:nvSpPr>
      <xdr:spPr>
        <a:xfrm>
          <a:off x="19278111" y="1299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58284</xdr:rowOff>
    </xdr:from>
    <xdr:to>
      <xdr:col>98</xdr:col>
      <xdr:colOff>38100</xdr:colOff>
      <xdr:row>75</xdr:row>
      <xdr:rowOff>159885</xdr:rowOff>
    </xdr:to>
    <xdr:sp macro="" textlink="">
      <xdr:nvSpPr>
        <xdr:cNvPr id="873" name="フローチャート: 判断 872"/>
        <xdr:cNvSpPr/>
      </xdr:nvSpPr>
      <xdr:spPr>
        <a:xfrm>
          <a:off x="18605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151010</xdr:rowOff>
    </xdr:from>
    <xdr:ext cx="534377" cy="259045"/>
    <xdr:sp macro="" textlink="">
      <xdr:nvSpPr>
        <xdr:cNvPr id="874" name="テキスト ボックス 873"/>
        <xdr:cNvSpPr txBox="1"/>
      </xdr:nvSpPr>
      <xdr:spPr>
        <a:xfrm>
          <a:off x="18389111" y="1300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96917</xdr:rowOff>
    </xdr:from>
    <xdr:to>
      <xdr:col>116</xdr:col>
      <xdr:colOff>114300</xdr:colOff>
      <xdr:row>77</xdr:row>
      <xdr:rowOff>27067</xdr:rowOff>
    </xdr:to>
    <xdr:sp macro="" textlink="">
      <xdr:nvSpPr>
        <xdr:cNvPr id="880" name="楕円 879"/>
        <xdr:cNvSpPr/>
      </xdr:nvSpPr>
      <xdr:spPr>
        <a:xfrm>
          <a:off x="22110700" y="1312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75344</xdr:rowOff>
    </xdr:from>
    <xdr:ext cx="534377" cy="259045"/>
    <xdr:sp macro="" textlink="">
      <xdr:nvSpPr>
        <xdr:cNvPr id="881" name="繰出金該当値テキスト"/>
        <xdr:cNvSpPr txBox="1"/>
      </xdr:nvSpPr>
      <xdr:spPr>
        <a:xfrm>
          <a:off x="22212300" y="1310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103760</xdr:rowOff>
    </xdr:from>
    <xdr:to>
      <xdr:col>112</xdr:col>
      <xdr:colOff>38100</xdr:colOff>
      <xdr:row>77</xdr:row>
      <xdr:rowOff>33910</xdr:rowOff>
    </xdr:to>
    <xdr:sp macro="" textlink="">
      <xdr:nvSpPr>
        <xdr:cNvPr id="882" name="楕円 881"/>
        <xdr:cNvSpPr/>
      </xdr:nvSpPr>
      <xdr:spPr>
        <a:xfrm>
          <a:off x="21272500" y="131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25037</xdr:rowOff>
    </xdr:from>
    <xdr:ext cx="534377" cy="259045"/>
    <xdr:sp macro="" textlink="">
      <xdr:nvSpPr>
        <xdr:cNvPr id="883" name="テキスト ボックス 882"/>
        <xdr:cNvSpPr txBox="1"/>
      </xdr:nvSpPr>
      <xdr:spPr>
        <a:xfrm>
          <a:off x="21056111" y="132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122569</xdr:rowOff>
    </xdr:from>
    <xdr:to>
      <xdr:col>107</xdr:col>
      <xdr:colOff>101600</xdr:colOff>
      <xdr:row>77</xdr:row>
      <xdr:rowOff>52719</xdr:rowOff>
    </xdr:to>
    <xdr:sp macro="" textlink="">
      <xdr:nvSpPr>
        <xdr:cNvPr id="884" name="楕円 883"/>
        <xdr:cNvSpPr/>
      </xdr:nvSpPr>
      <xdr:spPr>
        <a:xfrm>
          <a:off x="20383500" y="1315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43846</xdr:rowOff>
    </xdr:from>
    <xdr:ext cx="534377" cy="259045"/>
    <xdr:sp macro="" textlink="">
      <xdr:nvSpPr>
        <xdr:cNvPr id="885" name="テキスト ボックス 884"/>
        <xdr:cNvSpPr txBox="1"/>
      </xdr:nvSpPr>
      <xdr:spPr>
        <a:xfrm>
          <a:off x="20167111" y="1324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60309</xdr:rowOff>
    </xdr:from>
    <xdr:to>
      <xdr:col>102</xdr:col>
      <xdr:colOff>165100</xdr:colOff>
      <xdr:row>74</xdr:row>
      <xdr:rowOff>161909</xdr:rowOff>
    </xdr:to>
    <xdr:sp macro="" textlink="">
      <xdr:nvSpPr>
        <xdr:cNvPr id="886" name="楕円 885"/>
        <xdr:cNvSpPr/>
      </xdr:nvSpPr>
      <xdr:spPr>
        <a:xfrm>
          <a:off x="19494500" y="1274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6986</xdr:rowOff>
    </xdr:from>
    <xdr:ext cx="534377" cy="259045"/>
    <xdr:sp macro="" textlink="">
      <xdr:nvSpPr>
        <xdr:cNvPr id="887" name="テキスト ボックス 886"/>
        <xdr:cNvSpPr txBox="1"/>
      </xdr:nvSpPr>
      <xdr:spPr>
        <a:xfrm>
          <a:off x="19278111" y="125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46021</xdr:rowOff>
    </xdr:from>
    <xdr:to>
      <xdr:col>98</xdr:col>
      <xdr:colOff>38100</xdr:colOff>
      <xdr:row>74</xdr:row>
      <xdr:rowOff>147621</xdr:rowOff>
    </xdr:to>
    <xdr:sp macro="" textlink="">
      <xdr:nvSpPr>
        <xdr:cNvPr id="888" name="楕円 887"/>
        <xdr:cNvSpPr/>
      </xdr:nvSpPr>
      <xdr:spPr>
        <a:xfrm>
          <a:off x="18605500" y="1273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164148</xdr:rowOff>
    </xdr:from>
    <xdr:ext cx="534377" cy="259045"/>
    <xdr:sp macro="" textlink="">
      <xdr:nvSpPr>
        <xdr:cNvPr id="889" name="テキスト ボックス 888"/>
        <xdr:cNvSpPr txBox="1"/>
      </xdr:nvSpPr>
      <xdr:spPr>
        <a:xfrm>
          <a:off x="18389111" y="1250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歳出総額から算出する住民一人当たりのコストは、</a:t>
          </a:r>
          <a:r>
            <a:rPr kumimoji="1" lang="en-US" altLang="ja-JP" sz="1100">
              <a:solidFill>
                <a:schemeClr val="dk1"/>
              </a:solidFill>
              <a:effectLst/>
              <a:latin typeface="+mn-lt"/>
              <a:ea typeface="+mn-ea"/>
              <a:cs typeface="+mn-cs"/>
            </a:rPr>
            <a:t>669,305</a:t>
          </a:r>
          <a:r>
            <a:rPr kumimoji="1" lang="ja-JP" altLang="ja-JP" sz="1100">
              <a:solidFill>
                <a:schemeClr val="dk1"/>
              </a:solidFill>
              <a:effectLst/>
              <a:latin typeface="+mn-lt"/>
              <a:ea typeface="+mn-ea"/>
              <a:cs typeface="+mn-cs"/>
            </a:rPr>
            <a:t>円となっている。類似団体平均との比較で上位３項目は、</a:t>
          </a:r>
          <a:r>
            <a:rPr kumimoji="1" lang="ja-JP" altLang="en-US" sz="1100">
              <a:solidFill>
                <a:schemeClr val="dk1"/>
              </a:solidFill>
              <a:effectLst/>
              <a:latin typeface="+mn-lt"/>
              <a:ea typeface="+mn-ea"/>
              <a:cs typeface="+mn-cs"/>
            </a:rPr>
            <a:t>積立金、物件費、人件費</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en-US" sz="1100">
              <a:solidFill>
                <a:schemeClr val="dk1"/>
              </a:solidFill>
              <a:effectLst/>
              <a:latin typeface="+mn-lt"/>
              <a:ea typeface="+mn-ea"/>
              <a:cs typeface="+mn-cs"/>
            </a:rPr>
            <a:t>積立金</a:t>
          </a:r>
          <a:r>
            <a:rPr kumimoji="1" lang="ja-JP" altLang="ja-JP" sz="1100">
              <a:solidFill>
                <a:schemeClr val="dk1"/>
              </a:solidFill>
              <a:effectLst/>
              <a:latin typeface="+mn-lt"/>
              <a:ea typeface="+mn-ea"/>
              <a:cs typeface="+mn-cs"/>
            </a:rPr>
            <a:t>における住民一人当たりのコストは、</a:t>
          </a:r>
          <a:r>
            <a:rPr kumimoji="1" lang="en-US" altLang="ja-JP" sz="1100">
              <a:solidFill>
                <a:schemeClr val="dk1"/>
              </a:solidFill>
              <a:effectLst/>
              <a:latin typeface="+mn-lt"/>
              <a:ea typeface="+mn-ea"/>
              <a:cs typeface="+mn-cs"/>
            </a:rPr>
            <a:t>77,787</a:t>
          </a:r>
          <a:r>
            <a:rPr kumimoji="1" lang="ja-JP" altLang="ja-JP" sz="1100">
              <a:solidFill>
                <a:schemeClr val="dk1"/>
              </a:solidFill>
              <a:effectLst/>
              <a:latin typeface="+mn-lt"/>
              <a:ea typeface="+mn-ea"/>
              <a:cs typeface="+mn-cs"/>
            </a:rPr>
            <a:t>円となっており、類似団体平均と比べて</a:t>
          </a:r>
          <a:r>
            <a:rPr kumimoji="1" lang="en-US" altLang="ja-JP" sz="1100">
              <a:solidFill>
                <a:schemeClr val="dk1"/>
              </a:solidFill>
              <a:effectLst/>
              <a:latin typeface="+mn-lt"/>
              <a:ea typeface="+mn-ea"/>
              <a:cs typeface="+mn-cs"/>
            </a:rPr>
            <a:t>27,479</a:t>
          </a:r>
          <a:r>
            <a:rPr kumimoji="1" lang="ja-JP" altLang="ja-JP" sz="1100">
              <a:solidFill>
                <a:schemeClr val="dk1"/>
              </a:solidFill>
              <a:effectLst/>
              <a:latin typeface="+mn-lt"/>
              <a:ea typeface="+mn-ea"/>
              <a:cs typeface="+mn-cs"/>
            </a:rPr>
            <a:t>円高くなっている。これは、</a:t>
          </a:r>
          <a:r>
            <a:rPr kumimoji="1" lang="ja-JP" altLang="en-US" sz="1100">
              <a:solidFill>
                <a:schemeClr val="dk1"/>
              </a:solidFill>
              <a:effectLst/>
              <a:latin typeface="+mn-lt"/>
              <a:ea typeface="+mn-ea"/>
              <a:cs typeface="+mn-cs"/>
            </a:rPr>
            <a:t>新丸山ダム、明日のまちづくり、庁舎建設等の基金積み立てが昨年度より多くなっていることが要因で、後年に実施する事業のために積み増しをした。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物件費における住民一人当たりのコストは、</a:t>
          </a:r>
          <a:r>
            <a:rPr kumimoji="1" lang="en-US" altLang="ja-JP" sz="1100">
              <a:solidFill>
                <a:schemeClr val="dk1"/>
              </a:solidFill>
              <a:effectLst/>
              <a:latin typeface="+mn-lt"/>
              <a:ea typeface="+mn-ea"/>
              <a:cs typeface="+mn-cs"/>
            </a:rPr>
            <a:t>117,472</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となっており、類似団体平均と比べて</a:t>
          </a:r>
          <a:r>
            <a:rPr kumimoji="1" lang="en-US" altLang="ja-JP" sz="1100">
              <a:solidFill>
                <a:schemeClr val="dk1"/>
              </a:solidFill>
              <a:effectLst/>
              <a:latin typeface="+mn-lt"/>
              <a:ea typeface="+mn-ea"/>
              <a:cs typeface="+mn-cs"/>
            </a:rPr>
            <a:t>19,479</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高くなっている。これは、</a:t>
          </a:r>
          <a:r>
            <a:rPr kumimoji="1" lang="ja-JP" altLang="en-US" sz="1100">
              <a:solidFill>
                <a:schemeClr val="dk1"/>
              </a:solidFill>
              <a:effectLst/>
              <a:latin typeface="+mn-lt"/>
              <a:ea typeface="+mn-ea"/>
              <a:cs typeface="+mn-cs"/>
            </a:rPr>
            <a:t>デマンド交通運行委託料及び新型コロナウイルス予防接種委託料が皆増</a:t>
          </a:r>
          <a:r>
            <a:rPr kumimoji="1" lang="ja-JP" altLang="ja-JP" sz="1100">
              <a:solidFill>
                <a:schemeClr val="dk1"/>
              </a:solidFill>
              <a:effectLst/>
              <a:latin typeface="+mn-lt"/>
              <a:ea typeface="+mn-ea"/>
              <a:cs typeface="+mn-cs"/>
            </a:rPr>
            <a:t>したことが要因となっている。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人件費における住民一人当たりのコストは、</a:t>
          </a:r>
          <a:r>
            <a:rPr kumimoji="1" lang="en-US" altLang="ja-JP" sz="1100">
              <a:solidFill>
                <a:schemeClr val="dk1"/>
              </a:solidFill>
              <a:effectLst/>
              <a:latin typeface="+mn-lt"/>
              <a:ea typeface="+mn-ea"/>
              <a:cs typeface="+mn-cs"/>
            </a:rPr>
            <a:t>121,283</a:t>
          </a:r>
          <a:r>
            <a:rPr kumimoji="1" lang="ja-JP" altLang="ja-JP" sz="1100">
              <a:solidFill>
                <a:schemeClr val="dk1"/>
              </a:solidFill>
              <a:effectLst/>
              <a:latin typeface="+mn-lt"/>
              <a:ea typeface="+mn-ea"/>
              <a:cs typeface="+mn-cs"/>
            </a:rPr>
            <a:t>円となっており、類似団体平均と比べて</a:t>
          </a:r>
          <a:r>
            <a:rPr kumimoji="1" lang="en-US" altLang="ja-JP" sz="1100">
              <a:solidFill>
                <a:schemeClr val="dk1"/>
              </a:solidFill>
              <a:effectLst/>
              <a:latin typeface="+mn-lt"/>
              <a:ea typeface="+mn-ea"/>
              <a:cs typeface="+mn-cs"/>
            </a:rPr>
            <a:t>18,709</a:t>
          </a:r>
          <a:r>
            <a:rPr kumimoji="1" lang="ja-JP" altLang="ja-JP" sz="1100">
              <a:solidFill>
                <a:schemeClr val="dk1"/>
              </a:solidFill>
              <a:effectLst/>
              <a:latin typeface="+mn-lt"/>
              <a:ea typeface="+mn-ea"/>
              <a:cs typeface="+mn-cs"/>
            </a:rPr>
            <a:t>円高くなっている。これは、旧町村単位に公共施設（出張所</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・小学校</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・保育園</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）を設置、また養護老人ホームを設置していることから職員数が多いことが要因となっている。</a:t>
          </a:r>
          <a:endParaRPr lang="ja-JP" altLang="ja-JP">
            <a:effectLst/>
          </a:endParaRPr>
        </a:p>
        <a:p>
          <a:r>
            <a:rPr kumimoji="1" lang="ja-JP" altLang="ja-JP" sz="1100">
              <a:solidFill>
                <a:schemeClr val="dk1"/>
              </a:solidFill>
              <a:effectLst/>
              <a:latin typeface="+mn-lt"/>
              <a:ea typeface="+mn-ea"/>
              <a:cs typeface="+mn-cs"/>
            </a:rPr>
            <a:t>限られた財源を有効に活用するため、令和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月に策定した第</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次行財政改革大綱の下、これまでの取り組みを見直し、検証し、新たな視点で改革に取り組み、最小の経費で最大の効果を挙げるよう、事務事業の一層の効率化を実施し、持続可能な行財政運営により、質の高い行政サービスの提供を目指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岐阜県八百津町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10,446
10,306
128.79
7,444,810
6,991,560
384,400
4,254,818
3,225,641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113792</xdr:rowOff>
    </xdr:from>
    <xdr:to>
      <xdr:col>24</xdr:col>
      <xdr:colOff>63500</xdr:colOff>
      <xdr:row>36</xdr:row>
      <xdr:rowOff>137795</xdr:rowOff>
    </xdr:to>
    <xdr:cxnSp macro="">
      <xdr:nvCxnSpPr>
        <xdr:cNvPr id="61" name="直線コネクタ 60"/>
        <xdr:cNvCxnSpPr/>
      </xdr:nvCxnSpPr>
      <xdr:spPr>
        <a:xfrm flipV="1">
          <a:off x="3797300" y="6285992"/>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47007</xdr:rowOff>
    </xdr:from>
    <xdr:ext cx="469744" cy="259045"/>
    <xdr:sp macro="" textlink="">
      <xdr:nvSpPr>
        <xdr:cNvPr id="62" name="議会費平均値テキスト"/>
        <xdr:cNvSpPr txBox="1"/>
      </xdr:nvSpPr>
      <xdr:spPr>
        <a:xfrm>
          <a:off x="4686300" y="6047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137795</xdr:rowOff>
    </xdr:from>
    <xdr:to>
      <xdr:col>19</xdr:col>
      <xdr:colOff>177800</xdr:colOff>
      <xdr:row>37</xdr:row>
      <xdr:rowOff>42735</xdr:rowOff>
    </xdr:to>
    <xdr:cxnSp macro="">
      <xdr:nvCxnSpPr>
        <xdr:cNvPr id="64" name="直線コネクタ 63"/>
        <xdr:cNvCxnSpPr/>
      </xdr:nvCxnSpPr>
      <xdr:spPr>
        <a:xfrm flipV="1">
          <a:off x="2908300" y="6309995"/>
          <a:ext cx="889000" cy="7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143781</xdr:rowOff>
    </xdr:from>
    <xdr:ext cx="469744" cy="259045"/>
    <xdr:sp macro="" textlink="">
      <xdr:nvSpPr>
        <xdr:cNvPr id="66" name="テキスト ボックス 65"/>
        <xdr:cNvSpPr txBox="1"/>
      </xdr:nvSpPr>
      <xdr:spPr>
        <a:xfrm>
          <a:off x="3562428" y="597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22352</xdr:rowOff>
    </xdr:from>
    <xdr:to>
      <xdr:col>15</xdr:col>
      <xdr:colOff>50800</xdr:colOff>
      <xdr:row>37</xdr:row>
      <xdr:rowOff>42735</xdr:rowOff>
    </xdr:to>
    <xdr:cxnSp macro="">
      <xdr:nvCxnSpPr>
        <xdr:cNvPr id="67" name="直線コネクタ 66"/>
        <xdr:cNvCxnSpPr/>
      </xdr:nvCxnSpPr>
      <xdr:spPr>
        <a:xfrm>
          <a:off x="2019300" y="6366002"/>
          <a:ext cx="88900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134620</xdr:rowOff>
    </xdr:from>
    <xdr:to>
      <xdr:col>15</xdr:col>
      <xdr:colOff>101600</xdr:colOff>
      <xdr:row>36</xdr:row>
      <xdr:rowOff>64770</xdr:rowOff>
    </xdr:to>
    <xdr:sp macro="" textlink="">
      <xdr:nvSpPr>
        <xdr:cNvPr id="68" name="フローチャート: 判断 67"/>
        <xdr:cNvSpPr/>
      </xdr:nvSpPr>
      <xdr:spPr>
        <a:xfrm>
          <a:off x="2857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81297</xdr:rowOff>
    </xdr:from>
    <xdr:ext cx="469744" cy="259045"/>
    <xdr:sp macro="" textlink="">
      <xdr:nvSpPr>
        <xdr:cNvPr id="69" name="テキスト ボックス 68"/>
        <xdr:cNvSpPr txBox="1"/>
      </xdr:nvSpPr>
      <xdr:spPr>
        <a:xfrm>
          <a:off x="2673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22352</xdr:rowOff>
    </xdr:from>
    <xdr:to>
      <xdr:col>10</xdr:col>
      <xdr:colOff>114300</xdr:colOff>
      <xdr:row>37</xdr:row>
      <xdr:rowOff>45974</xdr:rowOff>
    </xdr:to>
    <xdr:cxnSp macro="">
      <xdr:nvCxnSpPr>
        <xdr:cNvPr id="70" name="直線コネクタ 69"/>
        <xdr:cNvCxnSpPr/>
      </xdr:nvCxnSpPr>
      <xdr:spPr>
        <a:xfrm flipV="1">
          <a:off x="1130300" y="6366002"/>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165862</xdr:rowOff>
    </xdr:from>
    <xdr:to>
      <xdr:col>10</xdr:col>
      <xdr:colOff>165100</xdr:colOff>
      <xdr:row>36</xdr:row>
      <xdr:rowOff>96012</xdr:rowOff>
    </xdr:to>
    <xdr:sp macro="" textlink="">
      <xdr:nvSpPr>
        <xdr:cNvPr id="71" name="フローチャート: 判断 70"/>
        <xdr:cNvSpPr/>
      </xdr:nvSpPr>
      <xdr:spPr>
        <a:xfrm>
          <a:off x="1968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112539</xdr:rowOff>
    </xdr:from>
    <xdr:ext cx="469744" cy="259045"/>
    <xdr:sp macro="" textlink="">
      <xdr:nvSpPr>
        <xdr:cNvPr id="72" name="テキスト ボックス 71"/>
        <xdr:cNvSpPr txBox="1"/>
      </xdr:nvSpPr>
      <xdr:spPr>
        <a:xfrm>
          <a:off x="1784428" y="59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11938</xdr:rowOff>
    </xdr:from>
    <xdr:to>
      <xdr:col>6</xdr:col>
      <xdr:colOff>38100</xdr:colOff>
      <xdr:row>36</xdr:row>
      <xdr:rowOff>113538</xdr:rowOff>
    </xdr:to>
    <xdr:sp macro="" textlink="">
      <xdr:nvSpPr>
        <xdr:cNvPr id="73" name="フローチャート: 判断 72"/>
        <xdr:cNvSpPr/>
      </xdr:nvSpPr>
      <xdr:spPr>
        <a:xfrm>
          <a:off x="1079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130065</xdr:rowOff>
    </xdr:from>
    <xdr:ext cx="469744" cy="259045"/>
    <xdr:sp macro="" textlink="">
      <xdr:nvSpPr>
        <xdr:cNvPr id="74" name="テキスト ボックス 73"/>
        <xdr:cNvSpPr txBox="1"/>
      </xdr:nvSpPr>
      <xdr:spPr>
        <a:xfrm>
          <a:off x="895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62992</xdr:rowOff>
    </xdr:from>
    <xdr:to>
      <xdr:col>24</xdr:col>
      <xdr:colOff>114300</xdr:colOff>
      <xdr:row>36</xdr:row>
      <xdr:rowOff>164592</xdr:rowOff>
    </xdr:to>
    <xdr:sp macro="" textlink="">
      <xdr:nvSpPr>
        <xdr:cNvPr id="80" name="楕円 79"/>
        <xdr:cNvSpPr/>
      </xdr:nvSpPr>
      <xdr:spPr>
        <a:xfrm>
          <a:off x="4584700" y="623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41419</xdr:rowOff>
    </xdr:from>
    <xdr:ext cx="469744" cy="259045"/>
    <xdr:sp macro="" textlink="">
      <xdr:nvSpPr>
        <xdr:cNvPr id="81" name="議会費該当値テキスト"/>
        <xdr:cNvSpPr txBox="1"/>
      </xdr:nvSpPr>
      <xdr:spPr>
        <a:xfrm>
          <a:off x="4686300" y="62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86995</xdr:rowOff>
    </xdr:from>
    <xdr:to>
      <xdr:col>20</xdr:col>
      <xdr:colOff>38100</xdr:colOff>
      <xdr:row>37</xdr:row>
      <xdr:rowOff>17145</xdr:rowOff>
    </xdr:to>
    <xdr:sp macro="" textlink="">
      <xdr:nvSpPr>
        <xdr:cNvPr id="82" name="楕円 81"/>
        <xdr:cNvSpPr/>
      </xdr:nvSpPr>
      <xdr:spPr>
        <a:xfrm>
          <a:off x="3746500" y="6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8272</xdr:rowOff>
    </xdr:from>
    <xdr:ext cx="469744" cy="259045"/>
    <xdr:sp macro="" textlink="">
      <xdr:nvSpPr>
        <xdr:cNvPr id="83" name="テキスト ボックス 82"/>
        <xdr:cNvSpPr txBox="1"/>
      </xdr:nvSpPr>
      <xdr:spPr>
        <a:xfrm>
          <a:off x="3562428" y="635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163385</xdr:rowOff>
    </xdr:from>
    <xdr:to>
      <xdr:col>15</xdr:col>
      <xdr:colOff>101600</xdr:colOff>
      <xdr:row>37</xdr:row>
      <xdr:rowOff>93535</xdr:rowOff>
    </xdr:to>
    <xdr:sp macro="" textlink="">
      <xdr:nvSpPr>
        <xdr:cNvPr id="84" name="楕円 83"/>
        <xdr:cNvSpPr/>
      </xdr:nvSpPr>
      <xdr:spPr>
        <a:xfrm>
          <a:off x="2857500" y="63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84662</xdr:rowOff>
    </xdr:from>
    <xdr:ext cx="469744" cy="259045"/>
    <xdr:sp macro="" textlink="">
      <xdr:nvSpPr>
        <xdr:cNvPr id="85" name="テキスト ボックス 84"/>
        <xdr:cNvSpPr txBox="1"/>
      </xdr:nvSpPr>
      <xdr:spPr>
        <a:xfrm>
          <a:off x="2673428" y="642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143002</xdr:rowOff>
    </xdr:from>
    <xdr:to>
      <xdr:col>10</xdr:col>
      <xdr:colOff>165100</xdr:colOff>
      <xdr:row>37</xdr:row>
      <xdr:rowOff>73152</xdr:rowOff>
    </xdr:to>
    <xdr:sp macro="" textlink="">
      <xdr:nvSpPr>
        <xdr:cNvPr id="86" name="楕円 85"/>
        <xdr:cNvSpPr/>
      </xdr:nvSpPr>
      <xdr:spPr>
        <a:xfrm>
          <a:off x="1968500" y="631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64279</xdr:rowOff>
    </xdr:from>
    <xdr:ext cx="469744" cy="259045"/>
    <xdr:sp macro="" textlink="">
      <xdr:nvSpPr>
        <xdr:cNvPr id="87" name="テキスト ボックス 86"/>
        <xdr:cNvSpPr txBox="1"/>
      </xdr:nvSpPr>
      <xdr:spPr>
        <a:xfrm>
          <a:off x="1784428" y="640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166624</xdr:rowOff>
    </xdr:from>
    <xdr:to>
      <xdr:col>6</xdr:col>
      <xdr:colOff>38100</xdr:colOff>
      <xdr:row>37</xdr:row>
      <xdr:rowOff>96774</xdr:rowOff>
    </xdr:to>
    <xdr:sp macro="" textlink="">
      <xdr:nvSpPr>
        <xdr:cNvPr id="88" name="楕円 87"/>
        <xdr:cNvSpPr/>
      </xdr:nvSpPr>
      <xdr:spPr>
        <a:xfrm>
          <a:off x="1079500" y="63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87901</xdr:rowOff>
    </xdr:from>
    <xdr:ext cx="469744" cy="259045"/>
    <xdr:sp macro="" textlink="">
      <xdr:nvSpPr>
        <xdr:cNvPr id="89" name="テキスト ボックス 88"/>
        <xdr:cNvSpPr txBox="1"/>
      </xdr:nvSpPr>
      <xdr:spPr>
        <a:xfrm>
          <a:off x="895428" y="643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143918</xdr:rowOff>
    </xdr:from>
    <xdr:to>
      <xdr:col>24</xdr:col>
      <xdr:colOff>63500</xdr:colOff>
      <xdr:row>55</xdr:row>
      <xdr:rowOff>114775</xdr:rowOff>
    </xdr:to>
    <xdr:cxnSp macro="">
      <xdr:nvCxnSpPr>
        <xdr:cNvPr id="118" name="直線コネクタ 117"/>
        <xdr:cNvCxnSpPr/>
      </xdr:nvCxnSpPr>
      <xdr:spPr>
        <a:xfrm>
          <a:off x="3797300" y="9230768"/>
          <a:ext cx="838200" cy="31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143641</xdr:rowOff>
    </xdr:from>
    <xdr:ext cx="599010" cy="259045"/>
    <xdr:sp macro="" textlink="">
      <xdr:nvSpPr>
        <xdr:cNvPr id="119" name="総務費平均値テキスト"/>
        <xdr:cNvSpPr txBox="1"/>
      </xdr:nvSpPr>
      <xdr:spPr>
        <a:xfrm>
          <a:off x="4686300" y="9573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143918</xdr:rowOff>
    </xdr:from>
    <xdr:to>
      <xdr:col>19</xdr:col>
      <xdr:colOff>177800</xdr:colOff>
      <xdr:row>57</xdr:row>
      <xdr:rowOff>4365</xdr:rowOff>
    </xdr:to>
    <xdr:cxnSp macro="">
      <xdr:nvCxnSpPr>
        <xdr:cNvPr id="121" name="直線コネクタ 120"/>
        <xdr:cNvCxnSpPr/>
      </xdr:nvCxnSpPr>
      <xdr:spPr>
        <a:xfrm flipV="1">
          <a:off x="2908300" y="9230768"/>
          <a:ext cx="889000" cy="54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2" name="フローチャート: 判断 121"/>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74413</xdr:rowOff>
    </xdr:from>
    <xdr:ext cx="599010" cy="259045"/>
    <xdr:sp macro="" textlink="">
      <xdr:nvSpPr>
        <xdr:cNvPr id="123" name="テキスト ボックス 122"/>
        <xdr:cNvSpPr txBox="1"/>
      </xdr:nvSpPr>
      <xdr:spPr>
        <a:xfrm>
          <a:off x="3497795" y="933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4365</xdr:rowOff>
    </xdr:from>
    <xdr:to>
      <xdr:col>15</xdr:col>
      <xdr:colOff>50800</xdr:colOff>
      <xdr:row>57</xdr:row>
      <xdr:rowOff>34605</xdr:rowOff>
    </xdr:to>
    <xdr:cxnSp macro="">
      <xdr:nvCxnSpPr>
        <xdr:cNvPr id="124" name="直線コネクタ 123"/>
        <xdr:cNvCxnSpPr/>
      </xdr:nvCxnSpPr>
      <xdr:spPr>
        <a:xfrm flipV="1">
          <a:off x="2019300" y="9777015"/>
          <a:ext cx="889000" cy="3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xdr:nvSpPr>
        <xdr:cNvPr id="125" name="フローチャート: 判断 124"/>
        <xdr:cNvSpPr/>
      </xdr:nvSpPr>
      <xdr:spPr>
        <a:xfrm>
          <a:off x="2857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31611</xdr:rowOff>
    </xdr:from>
    <xdr:ext cx="599010" cy="259045"/>
    <xdr:sp macro="" textlink="">
      <xdr:nvSpPr>
        <xdr:cNvPr id="126" name="テキスト ボックス 125"/>
        <xdr:cNvSpPr txBox="1"/>
      </xdr:nvSpPr>
      <xdr:spPr>
        <a:xfrm>
          <a:off x="2608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134008</xdr:rowOff>
    </xdr:from>
    <xdr:to>
      <xdr:col>10</xdr:col>
      <xdr:colOff>114300</xdr:colOff>
      <xdr:row>57</xdr:row>
      <xdr:rowOff>34605</xdr:rowOff>
    </xdr:to>
    <xdr:cxnSp macro="">
      <xdr:nvCxnSpPr>
        <xdr:cNvPr id="127" name="直線コネクタ 126"/>
        <xdr:cNvCxnSpPr/>
      </xdr:nvCxnSpPr>
      <xdr:spPr>
        <a:xfrm>
          <a:off x="1130300" y="9735208"/>
          <a:ext cx="889000" cy="7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xdr:nvSpPr>
        <xdr:cNvPr id="128" name="フローチャート: 判断 127"/>
        <xdr:cNvSpPr/>
      </xdr:nvSpPr>
      <xdr:spPr>
        <a:xfrm>
          <a:off x="1968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47324</xdr:rowOff>
    </xdr:from>
    <xdr:ext cx="599010" cy="259045"/>
    <xdr:sp macro="" textlink="">
      <xdr:nvSpPr>
        <xdr:cNvPr id="129" name="テキスト ボックス 128"/>
        <xdr:cNvSpPr txBox="1"/>
      </xdr:nvSpPr>
      <xdr:spPr>
        <a:xfrm>
          <a:off x="1719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xdr:nvSpPr>
        <xdr:cNvPr id="130" name="フローチャート: 判断 129"/>
        <xdr:cNvSpPr/>
      </xdr:nvSpPr>
      <xdr:spPr>
        <a:xfrm>
          <a:off x="1079500" y="974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64195</xdr:rowOff>
    </xdr:from>
    <xdr:ext cx="534377" cy="259045"/>
    <xdr:sp macro="" textlink="">
      <xdr:nvSpPr>
        <xdr:cNvPr id="131" name="テキスト ボックス 130"/>
        <xdr:cNvSpPr txBox="1"/>
      </xdr:nvSpPr>
      <xdr:spPr>
        <a:xfrm>
          <a:off x="863111" y="983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63975</xdr:rowOff>
    </xdr:from>
    <xdr:to>
      <xdr:col>24</xdr:col>
      <xdr:colOff>114300</xdr:colOff>
      <xdr:row>55</xdr:row>
      <xdr:rowOff>165575</xdr:rowOff>
    </xdr:to>
    <xdr:sp macro="" textlink="">
      <xdr:nvSpPr>
        <xdr:cNvPr id="137" name="楕円 136"/>
        <xdr:cNvSpPr/>
      </xdr:nvSpPr>
      <xdr:spPr>
        <a:xfrm>
          <a:off x="4584700" y="94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86852</xdr:rowOff>
    </xdr:from>
    <xdr:ext cx="599010" cy="259045"/>
    <xdr:sp macro="" textlink="">
      <xdr:nvSpPr>
        <xdr:cNvPr id="138" name="総務費該当値テキスト"/>
        <xdr:cNvSpPr txBox="1"/>
      </xdr:nvSpPr>
      <xdr:spPr>
        <a:xfrm>
          <a:off x="4686300" y="9345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93118</xdr:rowOff>
    </xdr:from>
    <xdr:to>
      <xdr:col>20</xdr:col>
      <xdr:colOff>38100</xdr:colOff>
      <xdr:row>54</xdr:row>
      <xdr:rowOff>23268</xdr:rowOff>
    </xdr:to>
    <xdr:sp macro="" textlink="">
      <xdr:nvSpPr>
        <xdr:cNvPr id="139" name="楕円 138"/>
        <xdr:cNvSpPr/>
      </xdr:nvSpPr>
      <xdr:spPr>
        <a:xfrm>
          <a:off x="3746500" y="917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39795</xdr:rowOff>
    </xdr:from>
    <xdr:ext cx="599010" cy="259045"/>
    <xdr:sp macro="" textlink="">
      <xdr:nvSpPr>
        <xdr:cNvPr id="140" name="テキスト ボックス 139"/>
        <xdr:cNvSpPr txBox="1"/>
      </xdr:nvSpPr>
      <xdr:spPr>
        <a:xfrm>
          <a:off x="3497795" y="895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125015</xdr:rowOff>
    </xdr:from>
    <xdr:to>
      <xdr:col>15</xdr:col>
      <xdr:colOff>101600</xdr:colOff>
      <xdr:row>57</xdr:row>
      <xdr:rowOff>55165</xdr:rowOff>
    </xdr:to>
    <xdr:sp macro="" textlink="">
      <xdr:nvSpPr>
        <xdr:cNvPr id="141" name="楕円 140"/>
        <xdr:cNvSpPr/>
      </xdr:nvSpPr>
      <xdr:spPr>
        <a:xfrm>
          <a:off x="2857500" y="972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46292</xdr:rowOff>
    </xdr:from>
    <xdr:ext cx="599010" cy="259045"/>
    <xdr:sp macro="" textlink="">
      <xdr:nvSpPr>
        <xdr:cNvPr id="142" name="テキスト ボックス 141"/>
        <xdr:cNvSpPr txBox="1"/>
      </xdr:nvSpPr>
      <xdr:spPr>
        <a:xfrm>
          <a:off x="2608795" y="98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155255</xdr:rowOff>
    </xdr:from>
    <xdr:to>
      <xdr:col>10</xdr:col>
      <xdr:colOff>165100</xdr:colOff>
      <xdr:row>57</xdr:row>
      <xdr:rowOff>85405</xdr:rowOff>
    </xdr:to>
    <xdr:sp macro="" textlink="">
      <xdr:nvSpPr>
        <xdr:cNvPr id="143" name="楕円 142"/>
        <xdr:cNvSpPr/>
      </xdr:nvSpPr>
      <xdr:spPr>
        <a:xfrm>
          <a:off x="1968500" y="975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76532</xdr:rowOff>
    </xdr:from>
    <xdr:ext cx="534377" cy="259045"/>
    <xdr:sp macro="" textlink="">
      <xdr:nvSpPr>
        <xdr:cNvPr id="144" name="テキスト ボックス 143"/>
        <xdr:cNvSpPr txBox="1"/>
      </xdr:nvSpPr>
      <xdr:spPr>
        <a:xfrm>
          <a:off x="1752111" y="984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83208</xdr:rowOff>
    </xdr:from>
    <xdr:to>
      <xdr:col>6</xdr:col>
      <xdr:colOff>38100</xdr:colOff>
      <xdr:row>57</xdr:row>
      <xdr:rowOff>13358</xdr:rowOff>
    </xdr:to>
    <xdr:sp macro="" textlink="">
      <xdr:nvSpPr>
        <xdr:cNvPr id="145" name="楕円 144"/>
        <xdr:cNvSpPr/>
      </xdr:nvSpPr>
      <xdr:spPr>
        <a:xfrm>
          <a:off x="1079500" y="968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29885</xdr:rowOff>
    </xdr:from>
    <xdr:ext cx="599010" cy="259045"/>
    <xdr:sp macro="" textlink="">
      <xdr:nvSpPr>
        <xdr:cNvPr id="146" name="テキスト ボックス 145"/>
        <xdr:cNvSpPr txBox="1"/>
      </xdr:nvSpPr>
      <xdr:spPr>
        <a:xfrm>
          <a:off x="830795" y="9459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28257</xdr:rowOff>
    </xdr:from>
    <xdr:to>
      <xdr:col>24</xdr:col>
      <xdr:colOff>63500</xdr:colOff>
      <xdr:row>76</xdr:row>
      <xdr:rowOff>147121</xdr:rowOff>
    </xdr:to>
    <xdr:cxnSp macro="">
      <xdr:nvCxnSpPr>
        <xdr:cNvPr id="176" name="直線コネクタ 175"/>
        <xdr:cNvCxnSpPr/>
      </xdr:nvCxnSpPr>
      <xdr:spPr>
        <a:xfrm flipV="1">
          <a:off x="3797300" y="12887007"/>
          <a:ext cx="838200" cy="29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68470</xdr:rowOff>
    </xdr:from>
    <xdr:ext cx="599010" cy="259045"/>
    <xdr:sp macro="" textlink="">
      <xdr:nvSpPr>
        <xdr:cNvPr id="177" name="民生費平均値テキスト"/>
        <xdr:cNvSpPr txBox="1"/>
      </xdr:nvSpPr>
      <xdr:spPr>
        <a:xfrm>
          <a:off x="4686300" y="12927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136302</xdr:rowOff>
    </xdr:from>
    <xdr:to>
      <xdr:col>19</xdr:col>
      <xdr:colOff>177800</xdr:colOff>
      <xdr:row>76</xdr:row>
      <xdr:rowOff>147121</xdr:rowOff>
    </xdr:to>
    <xdr:cxnSp macro="">
      <xdr:nvCxnSpPr>
        <xdr:cNvPr id="179" name="直線コネクタ 178"/>
        <xdr:cNvCxnSpPr/>
      </xdr:nvCxnSpPr>
      <xdr:spPr>
        <a:xfrm>
          <a:off x="2908300" y="13166502"/>
          <a:ext cx="889000" cy="1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xdr:nvSpPr>
        <xdr:cNvPr id="180" name="フローチャート: 判断 179"/>
        <xdr:cNvSpPr/>
      </xdr:nvSpPr>
      <xdr:spPr>
        <a:xfrm>
          <a:off x="3746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34965</xdr:rowOff>
    </xdr:from>
    <xdr:ext cx="599010" cy="259045"/>
    <xdr:sp macro="" textlink="">
      <xdr:nvSpPr>
        <xdr:cNvPr id="181" name="テキスト ボックス 180"/>
        <xdr:cNvSpPr txBox="1"/>
      </xdr:nvSpPr>
      <xdr:spPr>
        <a:xfrm>
          <a:off x="3497795" y="1323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105974</xdr:rowOff>
    </xdr:from>
    <xdr:to>
      <xdr:col>15</xdr:col>
      <xdr:colOff>50800</xdr:colOff>
      <xdr:row>76</xdr:row>
      <xdr:rowOff>136302</xdr:rowOff>
    </xdr:to>
    <xdr:cxnSp macro="">
      <xdr:nvCxnSpPr>
        <xdr:cNvPr id="182" name="直線コネクタ 181"/>
        <xdr:cNvCxnSpPr/>
      </xdr:nvCxnSpPr>
      <xdr:spPr>
        <a:xfrm>
          <a:off x="2019300" y="12964724"/>
          <a:ext cx="889000" cy="20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123372</xdr:rowOff>
    </xdr:from>
    <xdr:to>
      <xdr:col>15</xdr:col>
      <xdr:colOff>101600</xdr:colOff>
      <xdr:row>77</xdr:row>
      <xdr:rowOff>53522</xdr:rowOff>
    </xdr:to>
    <xdr:sp macro="" textlink="">
      <xdr:nvSpPr>
        <xdr:cNvPr id="183" name="フローチャート: 判断 182"/>
        <xdr:cNvSpPr/>
      </xdr:nvSpPr>
      <xdr:spPr>
        <a:xfrm>
          <a:off x="2857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44649</xdr:rowOff>
    </xdr:from>
    <xdr:ext cx="599010" cy="259045"/>
    <xdr:sp macro="" textlink="">
      <xdr:nvSpPr>
        <xdr:cNvPr id="184" name="テキスト ボックス 183"/>
        <xdr:cNvSpPr txBox="1"/>
      </xdr:nvSpPr>
      <xdr:spPr>
        <a:xfrm>
          <a:off x="2608795" y="1324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105974</xdr:rowOff>
    </xdr:from>
    <xdr:to>
      <xdr:col>10</xdr:col>
      <xdr:colOff>114300</xdr:colOff>
      <xdr:row>76</xdr:row>
      <xdr:rowOff>154026</xdr:rowOff>
    </xdr:to>
    <xdr:cxnSp macro="">
      <xdr:nvCxnSpPr>
        <xdr:cNvPr id="185" name="直線コネクタ 184"/>
        <xdr:cNvCxnSpPr/>
      </xdr:nvCxnSpPr>
      <xdr:spPr>
        <a:xfrm flipV="1">
          <a:off x="1130300" y="12964724"/>
          <a:ext cx="889000" cy="21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157891</xdr:rowOff>
    </xdr:from>
    <xdr:to>
      <xdr:col>10</xdr:col>
      <xdr:colOff>165100</xdr:colOff>
      <xdr:row>77</xdr:row>
      <xdr:rowOff>88041</xdr:rowOff>
    </xdr:to>
    <xdr:sp macro="" textlink="">
      <xdr:nvSpPr>
        <xdr:cNvPr id="186" name="フローチャート: 判断 185"/>
        <xdr:cNvSpPr/>
      </xdr:nvSpPr>
      <xdr:spPr>
        <a:xfrm>
          <a:off x="1968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79168</xdr:rowOff>
    </xdr:from>
    <xdr:ext cx="599010" cy="259045"/>
    <xdr:sp macro="" textlink="">
      <xdr:nvSpPr>
        <xdr:cNvPr id="187" name="テキスト ボックス 186"/>
        <xdr:cNvSpPr txBox="1"/>
      </xdr:nvSpPr>
      <xdr:spPr>
        <a:xfrm>
          <a:off x="1719795" y="1328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150972</xdr:rowOff>
    </xdr:from>
    <xdr:to>
      <xdr:col>6</xdr:col>
      <xdr:colOff>38100</xdr:colOff>
      <xdr:row>77</xdr:row>
      <xdr:rowOff>81122</xdr:rowOff>
    </xdr:to>
    <xdr:sp macro="" textlink="">
      <xdr:nvSpPr>
        <xdr:cNvPr id="188" name="フローチャート: 判断 187"/>
        <xdr:cNvSpPr/>
      </xdr:nvSpPr>
      <xdr:spPr>
        <a:xfrm>
          <a:off x="1079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72249</xdr:rowOff>
    </xdr:from>
    <xdr:ext cx="599010" cy="259045"/>
    <xdr:sp macro="" textlink="">
      <xdr:nvSpPr>
        <xdr:cNvPr id="189" name="テキスト ボックス 188"/>
        <xdr:cNvSpPr txBox="1"/>
      </xdr:nvSpPr>
      <xdr:spPr>
        <a:xfrm>
          <a:off x="830795" y="1327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148907</xdr:rowOff>
    </xdr:from>
    <xdr:to>
      <xdr:col>24</xdr:col>
      <xdr:colOff>114300</xdr:colOff>
      <xdr:row>75</xdr:row>
      <xdr:rowOff>79057</xdr:rowOff>
    </xdr:to>
    <xdr:sp macro="" textlink="">
      <xdr:nvSpPr>
        <xdr:cNvPr id="195" name="楕円 194"/>
        <xdr:cNvSpPr/>
      </xdr:nvSpPr>
      <xdr:spPr>
        <a:xfrm>
          <a:off x="4584700" y="1283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334</xdr:rowOff>
    </xdr:from>
    <xdr:ext cx="599010" cy="259045"/>
    <xdr:sp macro="" textlink="">
      <xdr:nvSpPr>
        <xdr:cNvPr id="196" name="民生費該当値テキスト"/>
        <xdr:cNvSpPr txBox="1"/>
      </xdr:nvSpPr>
      <xdr:spPr>
        <a:xfrm>
          <a:off x="4686300" y="12687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96321</xdr:rowOff>
    </xdr:from>
    <xdr:to>
      <xdr:col>20</xdr:col>
      <xdr:colOff>38100</xdr:colOff>
      <xdr:row>77</xdr:row>
      <xdr:rowOff>26471</xdr:rowOff>
    </xdr:to>
    <xdr:sp macro="" textlink="">
      <xdr:nvSpPr>
        <xdr:cNvPr id="197" name="楕円 196"/>
        <xdr:cNvSpPr/>
      </xdr:nvSpPr>
      <xdr:spPr>
        <a:xfrm>
          <a:off x="3746500" y="1312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42999</xdr:rowOff>
    </xdr:from>
    <xdr:ext cx="599010" cy="259045"/>
    <xdr:sp macro="" textlink="">
      <xdr:nvSpPr>
        <xdr:cNvPr id="198" name="テキスト ボックス 197"/>
        <xdr:cNvSpPr txBox="1"/>
      </xdr:nvSpPr>
      <xdr:spPr>
        <a:xfrm>
          <a:off x="3497795" y="12901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85502</xdr:rowOff>
    </xdr:from>
    <xdr:to>
      <xdr:col>15</xdr:col>
      <xdr:colOff>101600</xdr:colOff>
      <xdr:row>77</xdr:row>
      <xdr:rowOff>15652</xdr:rowOff>
    </xdr:to>
    <xdr:sp macro="" textlink="">
      <xdr:nvSpPr>
        <xdr:cNvPr id="199" name="楕円 198"/>
        <xdr:cNvSpPr/>
      </xdr:nvSpPr>
      <xdr:spPr>
        <a:xfrm>
          <a:off x="2857500" y="1311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32179</xdr:rowOff>
    </xdr:from>
    <xdr:ext cx="599010" cy="259045"/>
    <xdr:sp macro="" textlink="">
      <xdr:nvSpPr>
        <xdr:cNvPr id="200" name="テキスト ボックス 199"/>
        <xdr:cNvSpPr txBox="1"/>
      </xdr:nvSpPr>
      <xdr:spPr>
        <a:xfrm>
          <a:off x="2608795" y="12890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55174</xdr:rowOff>
    </xdr:from>
    <xdr:to>
      <xdr:col>10</xdr:col>
      <xdr:colOff>165100</xdr:colOff>
      <xdr:row>75</xdr:row>
      <xdr:rowOff>156775</xdr:rowOff>
    </xdr:to>
    <xdr:sp macro="" textlink="">
      <xdr:nvSpPr>
        <xdr:cNvPr id="201" name="楕円 200"/>
        <xdr:cNvSpPr/>
      </xdr:nvSpPr>
      <xdr:spPr>
        <a:xfrm>
          <a:off x="1968500" y="129139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1851</xdr:rowOff>
    </xdr:from>
    <xdr:ext cx="599010" cy="259045"/>
    <xdr:sp macro="" textlink="">
      <xdr:nvSpPr>
        <xdr:cNvPr id="202" name="テキスト ボックス 201"/>
        <xdr:cNvSpPr txBox="1"/>
      </xdr:nvSpPr>
      <xdr:spPr>
        <a:xfrm>
          <a:off x="1719795" y="12689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103226</xdr:rowOff>
    </xdr:from>
    <xdr:to>
      <xdr:col>6</xdr:col>
      <xdr:colOff>38100</xdr:colOff>
      <xdr:row>77</xdr:row>
      <xdr:rowOff>33376</xdr:rowOff>
    </xdr:to>
    <xdr:sp macro="" textlink="">
      <xdr:nvSpPr>
        <xdr:cNvPr id="203" name="楕円 202"/>
        <xdr:cNvSpPr/>
      </xdr:nvSpPr>
      <xdr:spPr>
        <a:xfrm>
          <a:off x="1079500" y="1313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49902</xdr:rowOff>
    </xdr:from>
    <xdr:ext cx="599010" cy="259045"/>
    <xdr:sp macro="" textlink="">
      <xdr:nvSpPr>
        <xdr:cNvPr id="204" name="テキスト ボックス 203"/>
        <xdr:cNvSpPr txBox="1"/>
      </xdr:nvSpPr>
      <xdr:spPr>
        <a:xfrm>
          <a:off x="830795" y="1290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134569</xdr:rowOff>
    </xdr:from>
    <xdr:to>
      <xdr:col>24</xdr:col>
      <xdr:colOff>63500</xdr:colOff>
      <xdr:row>99</xdr:row>
      <xdr:rowOff>79350</xdr:rowOff>
    </xdr:to>
    <xdr:cxnSp macro="">
      <xdr:nvCxnSpPr>
        <xdr:cNvPr id="234" name="直線コネクタ 233"/>
        <xdr:cNvCxnSpPr/>
      </xdr:nvCxnSpPr>
      <xdr:spPr>
        <a:xfrm flipV="1">
          <a:off x="3797300" y="16936669"/>
          <a:ext cx="838200" cy="1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152201</xdr:rowOff>
    </xdr:from>
    <xdr:ext cx="534377" cy="259045"/>
    <xdr:sp macro="" textlink="">
      <xdr:nvSpPr>
        <xdr:cNvPr id="235" name="衛生費平均値テキスト"/>
        <xdr:cNvSpPr txBox="1"/>
      </xdr:nvSpPr>
      <xdr:spPr>
        <a:xfrm>
          <a:off x="4686300" y="1643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79032</xdr:rowOff>
    </xdr:from>
    <xdr:to>
      <xdr:col>19</xdr:col>
      <xdr:colOff>177800</xdr:colOff>
      <xdr:row>99</xdr:row>
      <xdr:rowOff>79350</xdr:rowOff>
    </xdr:to>
    <xdr:cxnSp macro="">
      <xdr:nvCxnSpPr>
        <xdr:cNvPr id="237" name="直線コネクタ 236"/>
        <xdr:cNvCxnSpPr/>
      </xdr:nvCxnSpPr>
      <xdr:spPr>
        <a:xfrm>
          <a:off x="2908300" y="17052582"/>
          <a:ext cx="889000" cy="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63360</xdr:rowOff>
    </xdr:from>
    <xdr:to>
      <xdr:col>20</xdr:col>
      <xdr:colOff>38100</xdr:colOff>
      <xdr:row>97</xdr:row>
      <xdr:rowOff>164960</xdr:rowOff>
    </xdr:to>
    <xdr:sp macro="" textlink="">
      <xdr:nvSpPr>
        <xdr:cNvPr id="238" name="フローチャート: 判断 237"/>
        <xdr:cNvSpPr/>
      </xdr:nvSpPr>
      <xdr:spPr>
        <a:xfrm>
          <a:off x="3746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10037</xdr:rowOff>
    </xdr:from>
    <xdr:ext cx="534377" cy="259045"/>
    <xdr:sp macro="" textlink="">
      <xdr:nvSpPr>
        <xdr:cNvPr id="239" name="テキスト ボックス 238"/>
        <xdr:cNvSpPr txBox="1"/>
      </xdr:nvSpPr>
      <xdr:spPr>
        <a:xfrm>
          <a:off x="3530111" y="1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73661</xdr:rowOff>
    </xdr:from>
    <xdr:to>
      <xdr:col>15</xdr:col>
      <xdr:colOff>50800</xdr:colOff>
      <xdr:row>99</xdr:row>
      <xdr:rowOff>79032</xdr:rowOff>
    </xdr:to>
    <xdr:cxnSp macro="">
      <xdr:nvCxnSpPr>
        <xdr:cNvPr id="240" name="直線コネクタ 239"/>
        <xdr:cNvCxnSpPr/>
      </xdr:nvCxnSpPr>
      <xdr:spPr>
        <a:xfrm>
          <a:off x="2019300" y="17047211"/>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93307</xdr:rowOff>
    </xdr:from>
    <xdr:to>
      <xdr:col>15</xdr:col>
      <xdr:colOff>101600</xdr:colOff>
      <xdr:row>98</xdr:row>
      <xdr:rowOff>23457</xdr:rowOff>
    </xdr:to>
    <xdr:sp macro="" textlink="">
      <xdr:nvSpPr>
        <xdr:cNvPr id="241" name="フローチャート: 判断 240"/>
        <xdr:cNvSpPr/>
      </xdr:nvSpPr>
      <xdr:spPr>
        <a:xfrm>
          <a:off x="2857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39984</xdr:rowOff>
    </xdr:from>
    <xdr:ext cx="534377" cy="259045"/>
    <xdr:sp macro="" textlink="">
      <xdr:nvSpPr>
        <xdr:cNvPr id="242" name="テキスト ボックス 241"/>
        <xdr:cNvSpPr txBox="1"/>
      </xdr:nvSpPr>
      <xdr:spPr>
        <a:xfrm>
          <a:off x="2641111" y="164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73661</xdr:rowOff>
    </xdr:from>
    <xdr:to>
      <xdr:col>10</xdr:col>
      <xdr:colOff>114300</xdr:colOff>
      <xdr:row>99</xdr:row>
      <xdr:rowOff>77076</xdr:rowOff>
    </xdr:to>
    <xdr:cxnSp macro="">
      <xdr:nvCxnSpPr>
        <xdr:cNvPr id="243" name="直線コネクタ 242"/>
        <xdr:cNvCxnSpPr/>
      </xdr:nvCxnSpPr>
      <xdr:spPr>
        <a:xfrm flipV="1">
          <a:off x="1130300" y="17047211"/>
          <a:ext cx="889000" cy="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123000</xdr:rowOff>
    </xdr:from>
    <xdr:to>
      <xdr:col>10</xdr:col>
      <xdr:colOff>165100</xdr:colOff>
      <xdr:row>98</xdr:row>
      <xdr:rowOff>53150</xdr:rowOff>
    </xdr:to>
    <xdr:sp macro="" textlink="">
      <xdr:nvSpPr>
        <xdr:cNvPr id="244" name="フローチャート: 判断 243"/>
        <xdr:cNvSpPr/>
      </xdr:nvSpPr>
      <xdr:spPr>
        <a:xfrm>
          <a:off x="1968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69677</xdr:rowOff>
    </xdr:from>
    <xdr:ext cx="534377" cy="259045"/>
    <xdr:sp macro="" textlink="">
      <xdr:nvSpPr>
        <xdr:cNvPr id="245" name="テキスト ボックス 244"/>
        <xdr:cNvSpPr txBox="1"/>
      </xdr:nvSpPr>
      <xdr:spPr>
        <a:xfrm>
          <a:off x="1752111" y="165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125425</xdr:rowOff>
    </xdr:from>
    <xdr:to>
      <xdr:col>6</xdr:col>
      <xdr:colOff>38100</xdr:colOff>
      <xdr:row>98</xdr:row>
      <xdr:rowOff>55575</xdr:rowOff>
    </xdr:to>
    <xdr:sp macro="" textlink="">
      <xdr:nvSpPr>
        <xdr:cNvPr id="246" name="フローチャート: 判断 245"/>
        <xdr:cNvSpPr/>
      </xdr:nvSpPr>
      <xdr:spPr>
        <a:xfrm>
          <a:off x="1079500" y="1675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72102</xdr:rowOff>
    </xdr:from>
    <xdr:ext cx="534377" cy="259045"/>
    <xdr:sp macro="" textlink="">
      <xdr:nvSpPr>
        <xdr:cNvPr id="247" name="テキスト ボックス 246"/>
        <xdr:cNvSpPr txBox="1"/>
      </xdr:nvSpPr>
      <xdr:spPr>
        <a:xfrm>
          <a:off x="863111" y="165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83769</xdr:rowOff>
    </xdr:from>
    <xdr:to>
      <xdr:col>24</xdr:col>
      <xdr:colOff>114300</xdr:colOff>
      <xdr:row>99</xdr:row>
      <xdr:rowOff>13919</xdr:rowOff>
    </xdr:to>
    <xdr:sp macro="" textlink="">
      <xdr:nvSpPr>
        <xdr:cNvPr id="253" name="楕円 252"/>
        <xdr:cNvSpPr/>
      </xdr:nvSpPr>
      <xdr:spPr>
        <a:xfrm>
          <a:off x="4584700" y="1688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170146</xdr:rowOff>
    </xdr:from>
    <xdr:ext cx="534377" cy="259045"/>
    <xdr:sp macro="" textlink="">
      <xdr:nvSpPr>
        <xdr:cNvPr id="254" name="衛生費該当値テキスト"/>
        <xdr:cNvSpPr txBox="1"/>
      </xdr:nvSpPr>
      <xdr:spPr>
        <a:xfrm>
          <a:off x="4686300" y="1680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28550</xdr:rowOff>
    </xdr:from>
    <xdr:to>
      <xdr:col>20</xdr:col>
      <xdr:colOff>38100</xdr:colOff>
      <xdr:row>99</xdr:row>
      <xdr:rowOff>130150</xdr:rowOff>
    </xdr:to>
    <xdr:sp macro="" textlink="">
      <xdr:nvSpPr>
        <xdr:cNvPr id="255" name="楕円 254"/>
        <xdr:cNvSpPr/>
      </xdr:nvSpPr>
      <xdr:spPr>
        <a:xfrm>
          <a:off x="3746500" y="1700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121277</xdr:rowOff>
    </xdr:from>
    <xdr:ext cx="534377" cy="259045"/>
    <xdr:sp macro="" textlink="">
      <xdr:nvSpPr>
        <xdr:cNvPr id="256" name="テキスト ボックス 255"/>
        <xdr:cNvSpPr txBox="1"/>
      </xdr:nvSpPr>
      <xdr:spPr>
        <a:xfrm>
          <a:off x="3530111" y="1709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28232</xdr:rowOff>
    </xdr:from>
    <xdr:to>
      <xdr:col>15</xdr:col>
      <xdr:colOff>101600</xdr:colOff>
      <xdr:row>99</xdr:row>
      <xdr:rowOff>129832</xdr:rowOff>
    </xdr:to>
    <xdr:sp macro="" textlink="">
      <xdr:nvSpPr>
        <xdr:cNvPr id="257" name="楕円 256"/>
        <xdr:cNvSpPr/>
      </xdr:nvSpPr>
      <xdr:spPr>
        <a:xfrm>
          <a:off x="2857500" y="1700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120959</xdr:rowOff>
    </xdr:from>
    <xdr:ext cx="534377" cy="259045"/>
    <xdr:sp macro="" textlink="">
      <xdr:nvSpPr>
        <xdr:cNvPr id="258" name="テキスト ボックス 257"/>
        <xdr:cNvSpPr txBox="1"/>
      </xdr:nvSpPr>
      <xdr:spPr>
        <a:xfrm>
          <a:off x="2641111" y="1709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22861</xdr:rowOff>
    </xdr:from>
    <xdr:to>
      <xdr:col>10</xdr:col>
      <xdr:colOff>165100</xdr:colOff>
      <xdr:row>99</xdr:row>
      <xdr:rowOff>124461</xdr:rowOff>
    </xdr:to>
    <xdr:sp macro="" textlink="">
      <xdr:nvSpPr>
        <xdr:cNvPr id="259" name="楕円 258"/>
        <xdr:cNvSpPr/>
      </xdr:nvSpPr>
      <xdr:spPr>
        <a:xfrm>
          <a:off x="1968500" y="1699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115588</xdr:rowOff>
    </xdr:from>
    <xdr:ext cx="534377" cy="259045"/>
    <xdr:sp macro="" textlink="">
      <xdr:nvSpPr>
        <xdr:cNvPr id="260" name="テキスト ボックス 259"/>
        <xdr:cNvSpPr txBox="1"/>
      </xdr:nvSpPr>
      <xdr:spPr>
        <a:xfrm>
          <a:off x="1752111" y="1708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26276</xdr:rowOff>
    </xdr:from>
    <xdr:to>
      <xdr:col>6</xdr:col>
      <xdr:colOff>38100</xdr:colOff>
      <xdr:row>99</xdr:row>
      <xdr:rowOff>127876</xdr:rowOff>
    </xdr:to>
    <xdr:sp macro="" textlink="">
      <xdr:nvSpPr>
        <xdr:cNvPr id="261" name="楕円 260"/>
        <xdr:cNvSpPr/>
      </xdr:nvSpPr>
      <xdr:spPr>
        <a:xfrm>
          <a:off x="1079500" y="1699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119003</xdr:rowOff>
    </xdr:from>
    <xdr:ext cx="534377" cy="259045"/>
    <xdr:sp macro="" textlink="">
      <xdr:nvSpPr>
        <xdr:cNvPr id="262" name="テキスト ボックス 261"/>
        <xdr:cNvSpPr txBox="1"/>
      </xdr:nvSpPr>
      <xdr:spPr>
        <a:xfrm>
          <a:off x="863111" y="1709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52375</xdr:rowOff>
    </xdr:from>
    <xdr:to>
      <xdr:col>55</xdr:col>
      <xdr:colOff>0</xdr:colOff>
      <xdr:row>38</xdr:row>
      <xdr:rowOff>53746</xdr:rowOff>
    </xdr:to>
    <xdr:cxnSp macro="">
      <xdr:nvCxnSpPr>
        <xdr:cNvPr id="289" name="直線コネクタ 288"/>
        <xdr:cNvCxnSpPr/>
      </xdr:nvCxnSpPr>
      <xdr:spPr>
        <a:xfrm flipV="1">
          <a:off x="9639300" y="6567475"/>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93032</xdr:rowOff>
    </xdr:from>
    <xdr:ext cx="378565" cy="259045"/>
    <xdr:sp macro="" textlink="">
      <xdr:nvSpPr>
        <xdr:cNvPr id="290" name="労働費平均値テキスト"/>
        <xdr:cNvSpPr txBox="1"/>
      </xdr:nvSpPr>
      <xdr:spPr>
        <a:xfrm>
          <a:off x="10528300" y="6265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53746</xdr:rowOff>
    </xdr:from>
    <xdr:to>
      <xdr:col>50</xdr:col>
      <xdr:colOff>114300</xdr:colOff>
      <xdr:row>38</xdr:row>
      <xdr:rowOff>55575</xdr:rowOff>
    </xdr:to>
    <xdr:cxnSp macro="">
      <xdr:nvCxnSpPr>
        <xdr:cNvPr id="292" name="直線コネクタ 291"/>
        <xdr:cNvCxnSpPr/>
      </xdr:nvCxnSpPr>
      <xdr:spPr>
        <a:xfrm flipV="1">
          <a:off x="8750300" y="656884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xdr:nvSpPr>
        <xdr:cNvPr id="293" name="フローチャート: 判断 292"/>
        <xdr:cNvSpPr/>
      </xdr:nvSpPr>
      <xdr:spPr>
        <a:xfrm>
          <a:off x="9588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57980</xdr:rowOff>
    </xdr:from>
    <xdr:ext cx="378565" cy="259045"/>
    <xdr:sp macro="" textlink="">
      <xdr:nvSpPr>
        <xdr:cNvPr id="294" name="テキスト ボックス 293"/>
        <xdr:cNvSpPr txBox="1"/>
      </xdr:nvSpPr>
      <xdr:spPr>
        <a:xfrm>
          <a:off x="9450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55575</xdr:rowOff>
    </xdr:from>
    <xdr:to>
      <xdr:col>45</xdr:col>
      <xdr:colOff>177800</xdr:colOff>
      <xdr:row>38</xdr:row>
      <xdr:rowOff>56947</xdr:rowOff>
    </xdr:to>
    <xdr:cxnSp macro="">
      <xdr:nvCxnSpPr>
        <xdr:cNvPr id="295" name="直線コネクタ 294"/>
        <xdr:cNvCxnSpPr/>
      </xdr:nvCxnSpPr>
      <xdr:spPr>
        <a:xfrm flipV="1">
          <a:off x="7861300" y="657067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100787</xdr:rowOff>
    </xdr:from>
    <xdr:to>
      <xdr:col>46</xdr:col>
      <xdr:colOff>38100</xdr:colOff>
      <xdr:row>37</xdr:row>
      <xdr:rowOff>30937</xdr:rowOff>
    </xdr:to>
    <xdr:sp macro="" textlink="">
      <xdr:nvSpPr>
        <xdr:cNvPr id="296" name="フローチャート: 判断 295"/>
        <xdr:cNvSpPr/>
      </xdr:nvSpPr>
      <xdr:spPr>
        <a:xfrm>
          <a:off x="8699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47464</xdr:rowOff>
    </xdr:from>
    <xdr:ext cx="378565" cy="259045"/>
    <xdr:sp macro="" textlink="">
      <xdr:nvSpPr>
        <xdr:cNvPr id="297" name="テキスト ボックス 296"/>
        <xdr:cNvSpPr txBox="1"/>
      </xdr:nvSpPr>
      <xdr:spPr>
        <a:xfrm>
          <a:off x="8561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148844</xdr:rowOff>
    </xdr:from>
    <xdr:to>
      <xdr:col>41</xdr:col>
      <xdr:colOff>50800</xdr:colOff>
      <xdr:row>38</xdr:row>
      <xdr:rowOff>56947</xdr:rowOff>
    </xdr:to>
    <xdr:cxnSp macro="">
      <xdr:nvCxnSpPr>
        <xdr:cNvPr id="298" name="直線コネクタ 297"/>
        <xdr:cNvCxnSpPr/>
      </xdr:nvCxnSpPr>
      <xdr:spPr>
        <a:xfrm>
          <a:off x="6972300" y="6492494"/>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107645</xdr:rowOff>
    </xdr:from>
    <xdr:to>
      <xdr:col>41</xdr:col>
      <xdr:colOff>101600</xdr:colOff>
      <xdr:row>37</xdr:row>
      <xdr:rowOff>37795</xdr:rowOff>
    </xdr:to>
    <xdr:sp macro="" textlink="">
      <xdr:nvSpPr>
        <xdr:cNvPr id="299" name="フローチャート: 判断 298"/>
        <xdr:cNvSpPr/>
      </xdr:nvSpPr>
      <xdr:spPr>
        <a:xfrm>
          <a:off x="7810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54322</xdr:rowOff>
    </xdr:from>
    <xdr:ext cx="378565" cy="259045"/>
    <xdr:sp macro="" textlink="">
      <xdr:nvSpPr>
        <xdr:cNvPr id="300" name="テキスト ボックス 299"/>
        <xdr:cNvSpPr txBox="1"/>
      </xdr:nvSpPr>
      <xdr:spPr>
        <a:xfrm>
          <a:off x="7672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301" name="フローチャート: 判断 300"/>
        <xdr:cNvSpPr/>
      </xdr:nvSpPr>
      <xdr:spPr>
        <a:xfrm>
          <a:off x="6921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129303</xdr:rowOff>
    </xdr:from>
    <xdr:ext cx="378565" cy="259045"/>
    <xdr:sp macro="" textlink="">
      <xdr:nvSpPr>
        <xdr:cNvPr id="302" name="テキスト ボックス 301"/>
        <xdr:cNvSpPr txBox="1"/>
      </xdr:nvSpPr>
      <xdr:spPr>
        <a:xfrm>
          <a:off x="6783017" y="6130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1575</xdr:rowOff>
    </xdr:from>
    <xdr:to>
      <xdr:col>55</xdr:col>
      <xdr:colOff>50800</xdr:colOff>
      <xdr:row>38</xdr:row>
      <xdr:rowOff>103175</xdr:rowOff>
    </xdr:to>
    <xdr:sp macro="" textlink="">
      <xdr:nvSpPr>
        <xdr:cNvPr id="308" name="楕円 307"/>
        <xdr:cNvSpPr/>
      </xdr:nvSpPr>
      <xdr:spPr>
        <a:xfrm>
          <a:off x="10426700" y="65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87952</xdr:rowOff>
    </xdr:from>
    <xdr:ext cx="378565" cy="259045"/>
    <xdr:sp macro="" textlink="">
      <xdr:nvSpPr>
        <xdr:cNvPr id="309" name="労働費該当値テキスト"/>
        <xdr:cNvSpPr txBox="1"/>
      </xdr:nvSpPr>
      <xdr:spPr>
        <a:xfrm>
          <a:off x="10528300" y="643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2946</xdr:rowOff>
    </xdr:from>
    <xdr:to>
      <xdr:col>50</xdr:col>
      <xdr:colOff>165100</xdr:colOff>
      <xdr:row>38</xdr:row>
      <xdr:rowOff>104546</xdr:rowOff>
    </xdr:to>
    <xdr:sp macro="" textlink="">
      <xdr:nvSpPr>
        <xdr:cNvPr id="310" name="楕円 309"/>
        <xdr:cNvSpPr/>
      </xdr:nvSpPr>
      <xdr:spPr>
        <a:xfrm>
          <a:off x="9588500" y="65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95673</xdr:rowOff>
    </xdr:from>
    <xdr:ext cx="378565" cy="259045"/>
    <xdr:sp macro="" textlink="">
      <xdr:nvSpPr>
        <xdr:cNvPr id="311" name="テキスト ボックス 310"/>
        <xdr:cNvSpPr txBox="1"/>
      </xdr:nvSpPr>
      <xdr:spPr>
        <a:xfrm>
          <a:off x="9450017" y="661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4775</xdr:rowOff>
    </xdr:from>
    <xdr:to>
      <xdr:col>46</xdr:col>
      <xdr:colOff>38100</xdr:colOff>
      <xdr:row>38</xdr:row>
      <xdr:rowOff>106375</xdr:rowOff>
    </xdr:to>
    <xdr:sp macro="" textlink="">
      <xdr:nvSpPr>
        <xdr:cNvPr id="312" name="楕円 311"/>
        <xdr:cNvSpPr/>
      </xdr:nvSpPr>
      <xdr:spPr>
        <a:xfrm>
          <a:off x="8699500" y="65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97502</xdr:rowOff>
    </xdr:from>
    <xdr:ext cx="378565" cy="259045"/>
    <xdr:sp macro="" textlink="">
      <xdr:nvSpPr>
        <xdr:cNvPr id="313" name="テキスト ボックス 312"/>
        <xdr:cNvSpPr txBox="1"/>
      </xdr:nvSpPr>
      <xdr:spPr>
        <a:xfrm>
          <a:off x="8561017" y="6612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6147</xdr:rowOff>
    </xdr:from>
    <xdr:to>
      <xdr:col>41</xdr:col>
      <xdr:colOff>101600</xdr:colOff>
      <xdr:row>38</xdr:row>
      <xdr:rowOff>107747</xdr:rowOff>
    </xdr:to>
    <xdr:sp macro="" textlink="">
      <xdr:nvSpPr>
        <xdr:cNvPr id="314" name="楕円 313"/>
        <xdr:cNvSpPr/>
      </xdr:nvSpPr>
      <xdr:spPr>
        <a:xfrm>
          <a:off x="7810500" y="652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98874</xdr:rowOff>
    </xdr:from>
    <xdr:ext cx="378565" cy="259045"/>
    <xdr:sp macro="" textlink="">
      <xdr:nvSpPr>
        <xdr:cNvPr id="315" name="テキスト ボックス 314"/>
        <xdr:cNvSpPr txBox="1"/>
      </xdr:nvSpPr>
      <xdr:spPr>
        <a:xfrm>
          <a:off x="7672017" y="6613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98044</xdr:rowOff>
    </xdr:from>
    <xdr:to>
      <xdr:col>36</xdr:col>
      <xdr:colOff>165100</xdr:colOff>
      <xdr:row>38</xdr:row>
      <xdr:rowOff>28194</xdr:rowOff>
    </xdr:to>
    <xdr:sp macro="" textlink="">
      <xdr:nvSpPr>
        <xdr:cNvPr id="316" name="楕円 315"/>
        <xdr:cNvSpPr/>
      </xdr:nvSpPr>
      <xdr:spPr>
        <a:xfrm>
          <a:off x="69215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19321</xdr:rowOff>
    </xdr:from>
    <xdr:ext cx="378565" cy="259045"/>
    <xdr:sp macro="" textlink="">
      <xdr:nvSpPr>
        <xdr:cNvPr id="317" name="テキスト ボックス 316"/>
        <xdr:cNvSpPr txBox="1"/>
      </xdr:nvSpPr>
      <xdr:spPr>
        <a:xfrm>
          <a:off x="6783017" y="6534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4" name="農林水産業費最小値テキスト"/>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6" name="農林水産業費最大値テキスト"/>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42088</xdr:rowOff>
    </xdr:from>
    <xdr:to>
      <xdr:col>55</xdr:col>
      <xdr:colOff>0</xdr:colOff>
      <xdr:row>58</xdr:row>
      <xdr:rowOff>74843</xdr:rowOff>
    </xdr:to>
    <xdr:cxnSp macro="">
      <xdr:nvCxnSpPr>
        <xdr:cNvPr id="348" name="直線コネクタ 347"/>
        <xdr:cNvCxnSpPr/>
      </xdr:nvCxnSpPr>
      <xdr:spPr>
        <a:xfrm>
          <a:off x="9639300" y="9986188"/>
          <a:ext cx="838200" cy="3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163669</xdr:rowOff>
    </xdr:from>
    <xdr:ext cx="534377" cy="259045"/>
    <xdr:sp macro="" textlink="">
      <xdr:nvSpPr>
        <xdr:cNvPr id="349" name="農林水産業費平均値テキスト"/>
        <xdr:cNvSpPr txBox="1"/>
      </xdr:nvSpPr>
      <xdr:spPr>
        <a:xfrm>
          <a:off x="10528300" y="959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0" name="フローチャート: 判断 349"/>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152229</xdr:rowOff>
    </xdr:from>
    <xdr:to>
      <xdr:col>50</xdr:col>
      <xdr:colOff>114300</xdr:colOff>
      <xdr:row>58</xdr:row>
      <xdr:rowOff>42088</xdr:rowOff>
    </xdr:to>
    <xdr:cxnSp macro="">
      <xdr:nvCxnSpPr>
        <xdr:cNvPr id="351" name="直線コネクタ 350"/>
        <xdr:cNvCxnSpPr/>
      </xdr:nvCxnSpPr>
      <xdr:spPr>
        <a:xfrm>
          <a:off x="8750300" y="9924879"/>
          <a:ext cx="889000" cy="6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164230</xdr:rowOff>
    </xdr:from>
    <xdr:to>
      <xdr:col>50</xdr:col>
      <xdr:colOff>165100</xdr:colOff>
      <xdr:row>57</xdr:row>
      <xdr:rowOff>94380</xdr:rowOff>
    </xdr:to>
    <xdr:sp macro="" textlink="">
      <xdr:nvSpPr>
        <xdr:cNvPr id="352" name="フローチャート: 判断 351"/>
        <xdr:cNvSpPr/>
      </xdr:nvSpPr>
      <xdr:spPr>
        <a:xfrm>
          <a:off x="95885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110907</xdr:rowOff>
    </xdr:from>
    <xdr:ext cx="534377" cy="259045"/>
    <xdr:sp macro="" textlink="">
      <xdr:nvSpPr>
        <xdr:cNvPr id="353" name="テキスト ボックス 352"/>
        <xdr:cNvSpPr txBox="1"/>
      </xdr:nvSpPr>
      <xdr:spPr>
        <a:xfrm>
          <a:off x="9372111" y="954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22026</xdr:rowOff>
    </xdr:from>
    <xdr:to>
      <xdr:col>45</xdr:col>
      <xdr:colOff>177800</xdr:colOff>
      <xdr:row>57</xdr:row>
      <xdr:rowOff>152229</xdr:rowOff>
    </xdr:to>
    <xdr:cxnSp macro="">
      <xdr:nvCxnSpPr>
        <xdr:cNvPr id="354" name="直線コネクタ 353"/>
        <xdr:cNvCxnSpPr/>
      </xdr:nvCxnSpPr>
      <xdr:spPr>
        <a:xfrm>
          <a:off x="7861300" y="9794676"/>
          <a:ext cx="889000" cy="13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148510</xdr:rowOff>
    </xdr:from>
    <xdr:to>
      <xdr:col>46</xdr:col>
      <xdr:colOff>38100</xdr:colOff>
      <xdr:row>57</xdr:row>
      <xdr:rowOff>78660</xdr:rowOff>
    </xdr:to>
    <xdr:sp macro="" textlink="">
      <xdr:nvSpPr>
        <xdr:cNvPr id="355" name="フローチャート: 判断 354"/>
        <xdr:cNvSpPr/>
      </xdr:nvSpPr>
      <xdr:spPr>
        <a:xfrm>
          <a:off x="8699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95187</xdr:rowOff>
    </xdr:from>
    <xdr:ext cx="534377" cy="259045"/>
    <xdr:sp macro="" textlink="">
      <xdr:nvSpPr>
        <xdr:cNvPr id="356" name="テキスト ボックス 355"/>
        <xdr:cNvSpPr txBox="1"/>
      </xdr:nvSpPr>
      <xdr:spPr>
        <a:xfrm>
          <a:off x="8483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22026</xdr:rowOff>
    </xdr:from>
    <xdr:to>
      <xdr:col>41</xdr:col>
      <xdr:colOff>50800</xdr:colOff>
      <xdr:row>57</xdr:row>
      <xdr:rowOff>52756</xdr:rowOff>
    </xdr:to>
    <xdr:cxnSp macro="">
      <xdr:nvCxnSpPr>
        <xdr:cNvPr id="357" name="直線コネクタ 356"/>
        <xdr:cNvCxnSpPr/>
      </xdr:nvCxnSpPr>
      <xdr:spPr>
        <a:xfrm flipV="1">
          <a:off x="6972300" y="9794676"/>
          <a:ext cx="889000" cy="3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145897</xdr:rowOff>
    </xdr:from>
    <xdr:to>
      <xdr:col>41</xdr:col>
      <xdr:colOff>101600</xdr:colOff>
      <xdr:row>57</xdr:row>
      <xdr:rowOff>76047</xdr:rowOff>
    </xdr:to>
    <xdr:sp macro="" textlink="">
      <xdr:nvSpPr>
        <xdr:cNvPr id="358" name="フローチャート: 判断 357"/>
        <xdr:cNvSpPr/>
      </xdr:nvSpPr>
      <xdr:spPr>
        <a:xfrm>
          <a:off x="7810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67174</xdr:rowOff>
    </xdr:from>
    <xdr:ext cx="534377" cy="259045"/>
    <xdr:sp macro="" textlink="">
      <xdr:nvSpPr>
        <xdr:cNvPr id="359" name="テキスト ボックス 358"/>
        <xdr:cNvSpPr txBox="1"/>
      </xdr:nvSpPr>
      <xdr:spPr>
        <a:xfrm>
          <a:off x="7594111" y="98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16434</xdr:rowOff>
    </xdr:from>
    <xdr:to>
      <xdr:col>36</xdr:col>
      <xdr:colOff>165100</xdr:colOff>
      <xdr:row>57</xdr:row>
      <xdr:rowOff>118034</xdr:rowOff>
    </xdr:to>
    <xdr:sp macro="" textlink="">
      <xdr:nvSpPr>
        <xdr:cNvPr id="360" name="フローチャート: 判断 359"/>
        <xdr:cNvSpPr/>
      </xdr:nvSpPr>
      <xdr:spPr>
        <a:xfrm>
          <a:off x="6921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109161</xdr:rowOff>
    </xdr:from>
    <xdr:ext cx="534377" cy="259045"/>
    <xdr:sp macro="" textlink="">
      <xdr:nvSpPr>
        <xdr:cNvPr id="361" name="テキスト ボックス 360"/>
        <xdr:cNvSpPr txBox="1"/>
      </xdr:nvSpPr>
      <xdr:spPr>
        <a:xfrm>
          <a:off x="6705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24043</xdr:rowOff>
    </xdr:from>
    <xdr:to>
      <xdr:col>55</xdr:col>
      <xdr:colOff>50800</xdr:colOff>
      <xdr:row>58</xdr:row>
      <xdr:rowOff>125643</xdr:rowOff>
    </xdr:to>
    <xdr:sp macro="" textlink="">
      <xdr:nvSpPr>
        <xdr:cNvPr id="367" name="楕円 366"/>
        <xdr:cNvSpPr/>
      </xdr:nvSpPr>
      <xdr:spPr>
        <a:xfrm>
          <a:off x="10426700" y="996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110420</xdr:rowOff>
    </xdr:from>
    <xdr:ext cx="534377" cy="259045"/>
    <xdr:sp macro="" textlink="">
      <xdr:nvSpPr>
        <xdr:cNvPr id="368" name="農林水産業費該当値テキスト"/>
        <xdr:cNvSpPr txBox="1"/>
      </xdr:nvSpPr>
      <xdr:spPr>
        <a:xfrm>
          <a:off x="10528300" y="988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162738</xdr:rowOff>
    </xdr:from>
    <xdr:to>
      <xdr:col>50</xdr:col>
      <xdr:colOff>165100</xdr:colOff>
      <xdr:row>58</xdr:row>
      <xdr:rowOff>92888</xdr:rowOff>
    </xdr:to>
    <xdr:sp macro="" textlink="">
      <xdr:nvSpPr>
        <xdr:cNvPr id="369" name="楕円 368"/>
        <xdr:cNvSpPr/>
      </xdr:nvSpPr>
      <xdr:spPr>
        <a:xfrm>
          <a:off x="9588500" y="993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84015</xdr:rowOff>
    </xdr:from>
    <xdr:ext cx="534377" cy="259045"/>
    <xdr:sp macro="" textlink="">
      <xdr:nvSpPr>
        <xdr:cNvPr id="370" name="テキスト ボックス 369"/>
        <xdr:cNvSpPr txBox="1"/>
      </xdr:nvSpPr>
      <xdr:spPr>
        <a:xfrm>
          <a:off x="9372111" y="1002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101429</xdr:rowOff>
    </xdr:from>
    <xdr:to>
      <xdr:col>46</xdr:col>
      <xdr:colOff>38100</xdr:colOff>
      <xdr:row>58</xdr:row>
      <xdr:rowOff>31579</xdr:rowOff>
    </xdr:to>
    <xdr:sp macro="" textlink="">
      <xdr:nvSpPr>
        <xdr:cNvPr id="371" name="楕円 370"/>
        <xdr:cNvSpPr/>
      </xdr:nvSpPr>
      <xdr:spPr>
        <a:xfrm>
          <a:off x="8699500" y="987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22706</xdr:rowOff>
    </xdr:from>
    <xdr:ext cx="534377" cy="259045"/>
    <xdr:sp macro="" textlink="">
      <xdr:nvSpPr>
        <xdr:cNvPr id="372" name="テキスト ボックス 371"/>
        <xdr:cNvSpPr txBox="1"/>
      </xdr:nvSpPr>
      <xdr:spPr>
        <a:xfrm>
          <a:off x="8483111" y="996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142676</xdr:rowOff>
    </xdr:from>
    <xdr:to>
      <xdr:col>41</xdr:col>
      <xdr:colOff>101600</xdr:colOff>
      <xdr:row>57</xdr:row>
      <xdr:rowOff>72826</xdr:rowOff>
    </xdr:to>
    <xdr:sp macro="" textlink="">
      <xdr:nvSpPr>
        <xdr:cNvPr id="373" name="楕円 372"/>
        <xdr:cNvSpPr/>
      </xdr:nvSpPr>
      <xdr:spPr>
        <a:xfrm>
          <a:off x="7810500" y="974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89353</xdr:rowOff>
    </xdr:from>
    <xdr:ext cx="534377" cy="259045"/>
    <xdr:sp macro="" textlink="">
      <xdr:nvSpPr>
        <xdr:cNvPr id="374" name="テキスト ボックス 373"/>
        <xdr:cNvSpPr txBox="1"/>
      </xdr:nvSpPr>
      <xdr:spPr>
        <a:xfrm>
          <a:off x="7594111" y="951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1956</xdr:rowOff>
    </xdr:from>
    <xdr:to>
      <xdr:col>36</xdr:col>
      <xdr:colOff>165100</xdr:colOff>
      <xdr:row>57</xdr:row>
      <xdr:rowOff>103556</xdr:rowOff>
    </xdr:to>
    <xdr:sp macro="" textlink="">
      <xdr:nvSpPr>
        <xdr:cNvPr id="375" name="楕円 374"/>
        <xdr:cNvSpPr/>
      </xdr:nvSpPr>
      <xdr:spPr>
        <a:xfrm>
          <a:off x="6921500" y="977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120083</xdr:rowOff>
    </xdr:from>
    <xdr:ext cx="534377" cy="259045"/>
    <xdr:sp macro="" textlink="">
      <xdr:nvSpPr>
        <xdr:cNvPr id="376" name="テキスト ボックス 375"/>
        <xdr:cNvSpPr txBox="1"/>
      </xdr:nvSpPr>
      <xdr:spPr>
        <a:xfrm>
          <a:off x="6705111" y="954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2" name="直線コネクタ 401"/>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3" name="商工費最小値テキスト"/>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4" name="直線コネクタ 403"/>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5" name="商工費最大値テキスト"/>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6" name="直線コネクタ 405"/>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80753</xdr:rowOff>
    </xdr:from>
    <xdr:to>
      <xdr:col>55</xdr:col>
      <xdr:colOff>0</xdr:colOff>
      <xdr:row>78</xdr:row>
      <xdr:rowOff>82778</xdr:rowOff>
    </xdr:to>
    <xdr:cxnSp macro="">
      <xdr:nvCxnSpPr>
        <xdr:cNvPr id="407" name="直線コネクタ 406"/>
        <xdr:cNvCxnSpPr/>
      </xdr:nvCxnSpPr>
      <xdr:spPr>
        <a:xfrm>
          <a:off x="9639300" y="13453853"/>
          <a:ext cx="8382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158591</xdr:rowOff>
    </xdr:from>
    <xdr:ext cx="534377" cy="259045"/>
    <xdr:sp macro="" textlink="">
      <xdr:nvSpPr>
        <xdr:cNvPr id="408" name="商工費平均値テキスト"/>
        <xdr:cNvSpPr txBox="1"/>
      </xdr:nvSpPr>
      <xdr:spPr>
        <a:xfrm>
          <a:off x="10528300" y="1301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9" name="フローチャート: 判断 408"/>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40732</xdr:rowOff>
    </xdr:from>
    <xdr:to>
      <xdr:col>50</xdr:col>
      <xdr:colOff>114300</xdr:colOff>
      <xdr:row>78</xdr:row>
      <xdr:rowOff>80753</xdr:rowOff>
    </xdr:to>
    <xdr:cxnSp macro="">
      <xdr:nvCxnSpPr>
        <xdr:cNvPr id="410" name="直線コネクタ 409"/>
        <xdr:cNvCxnSpPr/>
      </xdr:nvCxnSpPr>
      <xdr:spPr>
        <a:xfrm>
          <a:off x="8750300" y="13413832"/>
          <a:ext cx="889000" cy="4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52911</xdr:rowOff>
    </xdr:from>
    <xdr:to>
      <xdr:col>50</xdr:col>
      <xdr:colOff>165100</xdr:colOff>
      <xdr:row>76</xdr:row>
      <xdr:rowOff>154511</xdr:rowOff>
    </xdr:to>
    <xdr:sp macro="" textlink="">
      <xdr:nvSpPr>
        <xdr:cNvPr id="411" name="フローチャート: 判断 410"/>
        <xdr:cNvSpPr/>
      </xdr:nvSpPr>
      <xdr:spPr>
        <a:xfrm>
          <a:off x="9588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171038</xdr:rowOff>
    </xdr:from>
    <xdr:ext cx="534377" cy="259045"/>
    <xdr:sp macro="" textlink="">
      <xdr:nvSpPr>
        <xdr:cNvPr id="412" name="テキスト ボックス 411"/>
        <xdr:cNvSpPr txBox="1"/>
      </xdr:nvSpPr>
      <xdr:spPr>
        <a:xfrm>
          <a:off x="9372111" y="1285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40732</xdr:rowOff>
    </xdr:from>
    <xdr:to>
      <xdr:col>45</xdr:col>
      <xdr:colOff>177800</xdr:colOff>
      <xdr:row>78</xdr:row>
      <xdr:rowOff>87237</xdr:rowOff>
    </xdr:to>
    <xdr:cxnSp macro="">
      <xdr:nvCxnSpPr>
        <xdr:cNvPr id="413" name="直線コネクタ 412"/>
        <xdr:cNvCxnSpPr/>
      </xdr:nvCxnSpPr>
      <xdr:spPr>
        <a:xfrm flipV="1">
          <a:off x="7861300" y="13413832"/>
          <a:ext cx="889000" cy="4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71558</xdr:rowOff>
    </xdr:from>
    <xdr:to>
      <xdr:col>46</xdr:col>
      <xdr:colOff>38100</xdr:colOff>
      <xdr:row>78</xdr:row>
      <xdr:rowOff>1708</xdr:rowOff>
    </xdr:to>
    <xdr:sp macro="" textlink="">
      <xdr:nvSpPr>
        <xdr:cNvPr id="414" name="フローチャート: 判断 413"/>
        <xdr:cNvSpPr/>
      </xdr:nvSpPr>
      <xdr:spPr>
        <a:xfrm>
          <a:off x="8699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18235</xdr:rowOff>
    </xdr:from>
    <xdr:ext cx="534377" cy="259045"/>
    <xdr:sp macro="" textlink="">
      <xdr:nvSpPr>
        <xdr:cNvPr id="415" name="テキスト ボックス 414"/>
        <xdr:cNvSpPr txBox="1"/>
      </xdr:nvSpPr>
      <xdr:spPr>
        <a:xfrm>
          <a:off x="8483111" y="130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65601</xdr:rowOff>
    </xdr:from>
    <xdr:to>
      <xdr:col>41</xdr:col>
      <xdr:colOff>50800</xdr:colOff>
      <xdr:row>78</xdr:row>
      <xdr:rowOff>87237</xdr:rowOff>
    </xdr:to>
    <xdr:cxnSp macro="">
      <xdr:nvCxnSpPr>
        <xdr:cNvPr id="416" name="直線コネクタ 415"/>
        <xdr:cNvCxnSpPr/>
      </xdr:nvCxnSpPr>
      <xdr:spPr>
        <a:xfrm>
          <a:off x="6972300" y="13438701"/>
          <a:ext cx="889000" cy="2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109049</xdr:rowOff>
    </xdr:from>
    <xdr:to>
      <xdr:col>41</xdr:col>
      <xdr:colOff>101600</xdr:colOff>
      <xdr:row>78</xdr:row>
      <xdr:rowOff>39199</xdr:rowOff>
    </xdr:to>
    <xdr:sp macro="" textlink="">
      <xdr:nvSpPr>
        <xdr:cNvPr id="417" name="フローチャート: 判断 416"/>
        <xdr:cNvSpPr/>
      </xdr:nvSpPr>
      <xdr:spPr>
        <a:xfrm>
          <a:off x="7810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55726</xdr:rowOff>
    </xdr:from>
    <xdr:ext cx="534377" cy="259045"/>
    <xdr:sp macro="" textlink="">
      <xdr:nvSpPr>
        <xdr:cNvPr id="418" name="テキスト ボックス 417"/>
        <xdr:cNvSpPr txBox="1"/>
      </xdr:nvSpPr>
      <xdr:spPr>
        <a:xfrm>
          <a:off x="7594111" y="130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85356</xdr:rowOff>
    </xdr:from>
    <xdr:to>
      <xdr:col>36</xdr:col>
      <xdr:colOff>165100</xdr:colOff>
      <xdr:row>78</xdr:row>
      <xdr:rowOff>15506</xdr:rowOff>
    </xdr:to>
    <xdr:sp macro="" textlink="">
      <xdr:nvSpPr>
        <xdr:cNvPr id="419" name="フローチャート: 判断 418"/>
        <xdr:cNvSpPr/>
      </xdr:nvSpPr>
      <xdr:spPr>
        <a:xfrm>
          <a:off x="6921500" y="1328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32033</xdr:rowOff>
    </xdr:from>
    <xdr:ext cx="534377" cy="259045"/>
    <xdr:sp macro="" textlink="">
      <xdr:nvSpPr>
        <xdr:cNvPr id="420" name="テキスト ボックス 419"/>
        <xdr:cNvSpPr txBox="1"/>
      </xdr:nvSpPr>
      <xdr:spPr>
        <a:xfrm>
          <a:off x="6705111" y="1306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31978</xdr:rowOff>
    </xdr:from>
    <xdr:to>
      <xdr:col>55</xdr:col>
      <xdr:colOff>50800</xdr:colOff>
      <xdr:row>78</xdr:row>
      <xdr:rowOff>133578</xdr:rowOff>
    </xdr:to>
    <xdr:sp macro="" textlink="">
      <xdr:nvSpPr>
        <xdr:cNvPr id="426" name="楕円 425"/>
        <xdr:cNvSpPr/>
      </xdr:nvSpPr>
      <xdr:spPr>
        <a:xfrm>
          <a:off x="10426700" y="1340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10405</xdr:rowOff>
    </xdr:from>
    <xdr:ext cx="534377" cy="259045"/>
    <xdr:sp macro="" textlink="">
      <xdr:nvSpPr>
        <xdr:cNvPr id="427" name="商工費該当値テキスト"/>
        <xdr:cNvSpPr txBox="1"/>
      </xdr:nvSpPr>
      <xdr:spPr>
        <a:xfrm>
          <a:off x="10528300" y="133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29953</xdr:rowOff>
    </xdr:from>
    <xdr:to>
      <xdr:col>50</xdr:col>
      <xdr:colOff>165100</xdr:colOff>
      <xdr:row>78</xdr:row>
      <xdr:rowOff>131553</xdr:rowOff>
    </xdr:to>
    <xdr:sp macro="" textlink="">
      <xdr:nvSpPr>
        <xdr:cNvPr id="428" name="楕円 427"/>
        <xdr:cNvSpPr/>
      </xdr:nvSpPr>
      <xdr:spPr>
        <a:xfrm>
          <a:off x="9588500" y="1340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122680</xdr:rowOff>
    </xdr:from>
    <xdr:ext cx="534377" cy="259045"/>
    <xdr:sp macro="" textlink="">
      <xdr:nvSpPr>
        <xdr:cNvPr id="429" name="テキスト ボックス 428"/>
        <xdr:cNvSpPr txBox="1"/>
      </xdr:nvSpPr>
      <xdr:spPr>
        <a:xfrm>
          <a:off x="9372111" y="1349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161382</xdr:rowOff>
    </xdr:from>
    <xdr:to>
      <xdr:col>46</xdr:col>
      <xdr:colOff>38100</xdr:colOff>
      <xdr:row>78</xdr:row>
      <xdr:rowOff>91532</xdr:rowOff>
    </xdr:to>
    <xdr:sp macro="" textlink="">
      <xdr:nvSpPr>
        <xdr:cNvPr id="430" name="楕円 429"/>
        <xdr:cNvSpPr/>
      </xdr:nvSpPr>
      <xdr:spPr>
        <a:xfrm>
          <a:off x="8699500" y="1336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82659</xdr:rowOff>
    </xdr:from>
    <xdr:ext cx="534377" cy="259045"/>
    <xdr:sp macro="" textlink="">
      <xdr:nvSpPr>
        <xdr:cNvPr id="431" name="テキスト ボックス 430"/>
        <xdr:cNvSpPr txBox="1"/>
      </xdr:nvSpPr>
      <xdr:spPr>
        <a:xfrm>
          <a:off x="8483111" y="1345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36437</xdr:rowOff>
    </xdr:from>
    <xdr:to>
      <xdr:col>41</xdr:col>
      <xdr:colOff>101600</xdr:colOff>
      <xdr:row>78</xdr:row>
      <xdr:rowOff>138037</xdr:rowOff>
    </xdr:to>
    <xdr:sp macro="" textlink="">
      <xdr:nvSpPr>
        <xdr:cNvPr id="432" name="楕円 431"/>
        <xdr:cNvSpPr/>
      </xdr:nvSpPr>
      <xdr:spPr>
        <a:xfrm>
          <a:off x="7810500" y="1340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129164</xdr:rowOff>
    </xdr:from>
    <xdr:ext cx="534377" cy="259045"/>
    <xdr:sp macro="" textlink="">
      <xdr:nvSpPr>
        <xdr:cNvPr id="433" name="テキスト ボックス 432"/>
        <xdr:cNvSpPr txBox="1"/>
      </xdr:nvSpPr>
      <xdr:spPr>
        <a:xfrm>
          <a:off x="7594111" y="1350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14801</xdr:rowOff>
    </xdr:from>
    <xdr:to>
      <xdr:col>36</xdr:col>
      <xdr:colOff>165100</xdr:colOff>
      <xdr:row>78</xdr:row>
      <xdr:rowOff>116401</xdr:rowOff>
    </xdr:to>
    <xdr:sp macro="" textlink="">
      <xdr:nvSpPr>
        <xdr:cNvPr id="434" name="楕円 433"/>
        <xdr:cNvSpPr/>
      </xdr:nvSpPr>
      <xdr:spPr>
        <a:xfrm>
          <a:off x="6921500" y="1338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107528</xdr:rowOff>
    </xdr:from>
    <xdr:ext cx="534377" cy="259045"/>
    <xdr:sp macro="" textlink="">
      <xdr:nvSpPr>
        <xdr:cNvPr id="435" name="テキスト ボックス 434"/>
        <xdr:cNvSpPr txBox="1"/>
      </xdr:nvSpPr>
      <xdr:spPr>
        <a:xfrm>
          <a:off x="6705111" y="1348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8" name="土木費最小値テキスト"/>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0" name="土木費最大値テキスト"/>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151175</xdr:rowOff>
    </xdr:from>
    <xdr:to>
      <xdr:col>55</xdr:col>
      <xdr:colOff>0</xdr:colOff>
      <xdr:row>96</xdr:row>
      <xdr:rowOff>165760</xdr:rowOff>
    </xdr:to>
    <xdr:cxnSp macro="">
      <xdr:nvCxnSpPr>
        <xdr:cNvPr id="462" name="直線コネクタ 461"/>
        <xdr:cNvCxnSpPr/>
      </xdr:nvCxnSpPr>
      <xdr:spPr>
        <a:xfrm>
          <a:off x="9639300" y="16438925"/>
          <a:ext cx="838200" cy="18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132712</xdr:rowOff>
    </xdr:from>
    <xdr:ext cx="534377" cy="259045"/>
    <xdr:sp macro="" textlink="">
      <xdr:nvSpPr>
        <xdr:cNvPr id="463" name="土木費平均値テキスト"/>
        <xdr:cNvSpPr txBox="1"/>
      </xdr:nvSpPr>
      <xdr:spPr>
        <a:xfrm>
          <a:off x="10528300" y="16420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4" name="フローチャート: 判断 463"/>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151175</xdr:rowOff>
    </xdr:from>
    <xdr:to>
      <xdr:col>50</xdr:col>
      <xdr:colOff>114300</xdr:colOff>
      <xdr:row>96</xdr:row>
      <xdr:rowOff>78915</xdr:rowOff>
    </xdr:to>
    <xdr:cxnSp macro="">
      <xdr:nvCxnSpPr>
        <xdr:cNvPr id="465" name="直線コネクタ 464"/>
        <xdr:cNvCxnSpPr/>
      </xdr:nvCxnSpPr>
      <xdr:spPr>
        <a:xfrm flipV="1">
          <a:off x="8750300" y="16438925"/>
          <a:ext cx="889000" cy="9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123044</xdr:rowOff>
    </xdr:from>
    <xdr:to>
      <xdr:col>50</xdr:col>
      <xdr:colOff>165100</xdr:colOff>
      <xdr:row>97</xdr:row>
      <xdr:rowOff>53194</xdr:rowOff>
    </xdr:to>
    <xdr:sp macro="" textlink="">
      <xdr:nvSpPr>
        <xdr:cNvPr id="466" name="フローチャート: 判断 465"/>
        <xdr:cNvSpPr/>
      </xdr:nvSpPr>
      <xdr:spPr>
        <a:xfrm>
          <a:off x="9588500" y="165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44321</xdr:rowOff>
    </xdr:from>
    <xdr:ext cx="534377" cy="259045"/>
    <xdr:sp macro="" textlink="">
      <xdr:nvSpPr>
        <xdr:cNvPr id="467" name="テキスト ボックス 466"/>
        <xdr:cNvSpPr txBox="1"/>
      </xdr:nvSpPr>
      <xdr:spPr>
        <a:xfrm>
          <a:off x="9372111" y="1667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78915</xdr:rowOff>
    </xdr:from>
    <xdr:to>
      <xdr:col>45</xdr:col>
      <xdr:colOff>177800</xdr:colOff>
      <xdr:row>96</xdr:row>
      <xdr:rowOff>154102</xdr:rowOff>
    </xdr:to>
    <xdr:cxnSp macro="">
      <xdr:nvCxnSpPr>
        <xdr:cNvPr id="468" name="直線コネクタ 467"/>
        <xdr:cNvCxnSpPr/>
      </xdr:nvCxnSpPr>
      <xdr:spPr>
        <a:xfrm flipV="1">
          <a:off x="7861300" y="16538115"/>
          <a:ext cx="889000" cy="7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95374</xdr:rowOff>
    </xdr:from>
    <xdr:to>
      <xdr:col>46</xdr:col>
      <xdr:colOff>38100</xdr:colOff>
      <xdr:row>97</xdr:row>
      <xdr:rowOff>25524</xdr:rowOff>
    </xdr:to>
    <xdr:sp macro="" textlink="">
      <xdr:nvSpPr>
        <xdr:cNvPr id="469" name="フローチャート: 判断 468"/>
        <xdr:cNvSpPr/>
      </xdr:nvSpPr>
      <xdr:spPr>
        <a:xfrm>
          <a:off x="8699500" y="165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16651</xdr:rowOff>
    </xdr:from>
    <xdr:ext cx="534377" cy="259045"/>
    <xdr:sp macro="" textlink="">
      <xdr:nvSpPr>
        <xdr:cNvPr id="470" name="テキスト ボックス 469"/>
        <xdr:cNvSpPr txBox="1"/>
      </xdr:nvSpPr>
      <xdr:spPr>
        <a:xfrm>
          <a:off x="8483111" y="1664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154102</xdr:rowOff>
    </xdr:from>
    <xdr:to>
      <xdr:col>41</xdr:col>
      <xdr:colOff>50800</xdr:colOff>
      <xdr:row>97</xdr:row>
      <xdr:rowOff>4972</xdr:rowOff>
    </xdr:to>
    <xdr:cxnSp macro="">
      <xdr:nvCxnSpPr>
        <xdr:cNvPr id="471" name="直線コネクタ 470"/>
        <xdr:cNvCxnSpPr/>
      </xdr:nvCxnSpPr>
      <xdr:spPr>
        <a:xfrm flipV="1">
          <a:off x="6972300" y="16613302"/>
          <a:ext cx="8890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46134</xdr:rowOff>
    </xdr:from>
    <xdr:to>
      <xdr:col>41</xdr:col>
      <xdr:colOff>101600</xdr:colOff>
      <xdr:row>96</xdr:row>
      <xdr:rowOff>147734</xdr:rowOff>
    </xdr:to>
    <xdr:sp macro="" textlink="">
      <xdr:nvSpPr>
        <xdr:cNvPr id="472" name="フローチャート: 判断 471"/>
        <xdr:cNvSpPr/>
      </xdr:nvSpPr>
      <xdr:spPr>
        <a:xfrm>
          <a:off x="7810500" y="1650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164261</xdr:rowOff>
    </xdr:from>
    <xdr:ext cx="534377" cy="259045"/>
    <xdr:sp macro="" textlink="">
      <xdr:nvSpPr>
        <xdr:cNvPr id="473" name="テキスト ボックス 472"/>
        <xdr:cNvSpPr txBox="1"/>
      </xdr:nvSpPr>
      <xdr:spPr>
        <a:xfrm>
          <a:off x="7594111" y="162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143193</xdr:rowOff>
    </xdr:from>
    <xdr:to>
      <xdr:col>36</xdr:col>
      <xdr:colOff>165100</xdr:colOff>
      <xdr:row>97</xdr:row>
      <xdr:rowOff>73343</xdr:rowOff>
    </xdr:to>
    <xdr:sp macro="" textlink="">
      <xdr:nvSpPr>
        <xdr:cNvPr id="474" name="フローチャート: 判断 473"/>
        <xdr:cNvSpPr/>
      </xdr:nvSpPr>
      <xdr:spPr>
        <a:xfrm>
          <a:off x="6921500" y="166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64470</xdr:rowOff>
    </xdr:from>
    <xdr:ext cx="534377" cy="259045"/>
    <xdr:sp macro="" textlink="">
      <xdr:nvSpPr>
        <xdr:cNvPr id="475" name="テキスト ボックス 474"/>
        <xdr:cNvSpPr txBox="1"/>
      </xdr:nvSpPr>
      <xdr:spPr>
        <a:xfrm>
          <a:off x="6705111" y="166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114960</xdr:rowOff>
    </xdr:from>
    <xdr:to>
      <xdr:col>55</xdr:col>
      <xdr:colOff>50800</xdr:colOff>
      <xdr:row>97</xdr:row>
      <xdr:rowOff>45110</xdr:rowOff>
    </xdr:to>
    <xdr:sp macro="" textlink="">
      <xdr:nvSpPr>
        <xdr:cNvPr id="481" name="楕円 480"/>
        <xdr:cNvSpPr/>
      </xdr:nvSpPr>
      <xdr:spPr>
        <a:xfrm>
          <a:off x="10426700" y="1657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93387</xdr:rowOff>
    </xdr:from>
    <xdr:ext cx="534377" cy="259045"/>
    <xdr:sp macro="" textlink="">
      <xdr:nvSpPr>
        <xdr:cNvPr id="482" name="土木費該当値テキスト"/>
        <xdr:cNvSpPr txBox="1"/>
      </xdr:nvSpPr>
      <xdr:spPr>
        <a:xfrm>
          <a:off x="10528300" y="1655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100375</xdr:rowOff>
    </xdr:from>
    <xdr:to>
      <xdr:col>50</xdr:col>
      <xdr:colOff>165100</xdr:colOff>
      <xdr:row>96</xdr:row>
      <xdr:rowOff>30525</xdr:rowOff>
    </xdr:to>
    <xdr:sp macro="" textlink="">
      <xdr:nvSpPr>
        <xdr:cNvPr id="483" name="楕円 482"/>
        <xdr:cNvSpPr/>
      </xdr:nvSpPr>
      <xdr:spPr>
        <a:xfrm>
          <a:off x="9588500" y="163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47052</xdr:rowOff>
    </xdr:from>
    <xdr:ext cx="599010" cy="259045"/>
    <xdr:sp macro="" textlink="">
      <xdr:nvSpPr>
        <xdr:cNvPr id="484" name="テキスト ボックス 483"/>
        <xdr:cNvSpPr txBox="1"/>
      </xdr:nvSpPr>
      <xdr:spPr>
        <a:xfrm>
          <a:off x="9339795" y="1616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28115</xdr:rowOff>
    </xdr:from>
    <xdr:to>
      <xdr:col>46</xdr:col>
      <xdr:colOff>38100</xdr:colOff>
      <xdr:row>96</xdr:row>
      <xdr:rowOff>129715</xdr:rowOff>
    </xdr:to>
    <xdr:sp macro="" textlink="">
      <xdr:nvSpPr>
        <xdr:cNvPr id="485" name="楕円 484"/>
        <xdr:cNvSpPr/>
      </xdr:nvSpPr>
      <xdr:spPr>
        <a:xfrm>
          <a:off x="8699500" y="164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146242</xdr:rowOff>
    </xdr:from>
    <xdr:ext cx="534377" cy="259045"/>
    <xdr:sp macro="" textlink="">
      <xdr:nvSpPr>
        <xdr:cNvPr id="486" name="テキスト ボックス 485"/>
        <xdr:cNvSpPr txBox="1"/>
      </xdr:nvSpPr>
      <xdr:spPr>
        <a:xfrm>
          <a:off x="8483111" y="1626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103302</xdr:rowOff>
    </xdr:from>
    <xdr:to>
      <xdr:col>41</xdr:col>
      <xdr:colOff>101600</xdr:colOff>
      <xdr:row>97</xdr:row>
      <xdr:rowOff>33452</xdr:rowOff>
    </xdr:to>
    <xdr:sp macro="" textlink="">
      <xdr:nvSpPr>
        <xdr:cNvPr id="487" name="楕円 486"/>
        <xdr:cNvSpPr/>
      </xdr:nvSpPr>
      <xdr:spPr>
        <a:xfrm>
          <a:off x="7810500" y="1656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24579</xdr:rowOff>
    </xdr:from>
    <xdr:ext cx="534377" cy="259045"/>
    <xdr:sp macro="" textlink="">
      <xdr:nvSpPr>
        <xdr:cNvPr id="488" name="テキスト ボックス 487"/>
        <xdr:cNvSpPr txBox="1"/>
      </xdr:nvSpPr>
      <xdr:spPr>
        <a:xfrm>
          <a:off x="7594111" y="1665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125622</xdr:rowOff>
    </xdr:from>
    <xdr:to>
      <xdr:col>36</xdr:col>
      <xdr:colOff>165100</xdr:colOff>
      <xdr:row>97</xdr:row>
      <xdr:rowOff>55772</xdr:rowOff>
    </xdr:to>
    <xdr:sp macro="" textlink="">
      <xdr:nvSpPr>
        <xdr:cNvPr id="489" name="楕円 488"/>
        <xdr:cNvSpPr/>
      </xdr:nvSpPr>
      <xdr:spPr>
        <a:xfrm>
          <a:off x="6921500" y="1658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72299</xdr:rowOff>
    </xdr:from>
    <xdr:ext cx="534377" cy="259045"/>
    <xdr:sp macro="" textlink="">
      <xdr:nvSpPr>
        <xdr:cNvPr id="490" name="テキスト ボックス 489"/>
        <xdr:cNvSpPr txBox="1"/>
      </xdr:nvSpPr>
      <xdr:spPr>
        <a:xfrm>
          <a:off x="6705111" y="1636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4" name="消防費最小値テキスト"/>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6" name="消防費最大値テキスト"/>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164274</xdr:rowOff>
    </xdr:from>
    <xdr:to>
      <xdr:col>85</xdr:col>
      <xdr:colOff>127000</xdr:colOff>
      <xdr:row>38</xdr:row>
      <xdr:rowOff>49334</xdr:rowOff>
    </xdr:to>
    <xdr:cxnSp macro="">
      <xdr:nvCxnSpPr>
        <xdr:cNvPr id="518" name="直線コネクタ 517"/>
        <xdr:cNvCxnSpPr/>
      </xdr:nvCxnSpPr>
      <xdr:spPr>
        <a:xfrm flipV="1">
          <a:off x="15481300" y="5479224"/>
          <a:ext cx="838200" cy="108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59349</xdr:rowOff>
    </xdr:from>
    <xdr:ext cx="534377" cy="259045"/>
    <xdr:sp macro="" textlink="">
      <xdr:nvSpPr>
        <xdr:cNvPr id="519" name="消防費平均値テキスト"/>
        <xdr:cNvSpPr txBox="1"/>
      </xdr:nvSpPr>
      <xdr:spPr>
        <a:xfrm>
          <a:off x="16370300" y="6402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0" name="フローチャート: 判断 519"/>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49334</xdr:rowOff>
    </xdr:from>
    <xdr:to>
      <xdr:col>81</xdr:col>
      <xdr:colOff>50800</xdr:colOff>
      <xdr:row>38</xdr:row>
      <xdr:rowOff>68240</xdr:rowOff>
    </xdr:to>
    <xdr:cxnSp macro="">
      <xdr:nvCxnSpPr>
        <xdr:cNvPr id="521" name="直線コネクタ 520"/>
        <xdr:cNvCxnSpPr/>
      </xdr:nvCxnSpPr>
      <xdr:spPr>
        <a:xfrm flipV="1">
          <a:off x="14592300" y="6564434"/>
          <a:ext cx="889000" cy="1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xdr:nvSpPr>
        <xdr:cNvPr id="522" name="フローチャート: 判断 521"/>
        <xdr:cNvSpPr/>
      </xdr:nvSpPr>
      <xdr:spPr>
        <a:xfrm>
          <a:off x="15430500" y="63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134081</xdr:rowOff>
    </xdr:from>
    <xdr:ext cx="534377" cy="259045"/>
    <xdr:sp macro="" textlink="">
      <xdr:nvSpPr>
        <xdr:cNvPr id="523" name="テキスト ボックス 522"/>
        <xdr:cNvSpPr txBox="1"/>
      </xdr:nvSpPr>
      <xdr:spPr>
        <a:xfrm>
          <a:off x="15214111" y="613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24051</xdr:rowOff>
    </xdr:from>
    <xdr:to>
      <xdr:col>76</xdr:col>
      <xdr:colOff>114300</xdr:colOff>
      <xdr:row>38</xdr:row>
      <xdr:rowOff>68240</xdr:rowOff>
    </xdr:to>
    <xdr:cxnSp macro="">
      <xdr:nvCxnSpPr>
        <xdr:cNvPr id="524" name="直線コネクタ 523"/>
        <xdr:cNvCxnSpPr/>
      </xdr:nvCxnSpPr>
      <xdr:spPr>
        <a:xfrm>
          <a:off x="13703300" y="6539151"/>
          <a:ext cx="889000" cy="4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43889</xdr:rowOff>
    </xdr:from>
    <xdr:to>
      <xdr:col>76</xdr:col>
      <xdr:colOff>165100</xdr:colOff>
      <xdr:row>37</xdr:row>
      <xdr:rowOff>145489</xdr:rowOff>
    </xdr:to>
    <xdr:sp macro="" textlink="">
      <xdr:nvSpPr>
        <xdr:cNvPr id="525" name="フローチャート: 判断 524"/>
        <xdr:cNvSpPr/>
      </xdr:nvSpPr>
      <xdr:spPr>
        <a:xfrm>
          <a:off x="14541500" y="638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162016</xdr:rowOff>
    </xdr:from>
    <xdr:ext cx="534377" cy="259045"/>
    <xdr:sp macro="" textlink="">
      <xdr:nvSpPr>
        <xdr:cNvPr id="526" name="テキスト ボックス 525"/>
        <xdr:cNvSpPr txBox="1"/>
      </xdr:nvSpPr>
      <xdr:spPr>
        <a:xfrm>
          <a:off x="14325111" y="616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24051</xdr:rowOff>
    </xdr:from>
    <xdr:to>
      <xdr:col>71</xdr:col>
      <xdr:colOff>177800</xdr:colOff>
      <xdr:row>38</xdr:row>
      <xdr:rowOff>85956</xdr:rowOff>
    </xdr:to>
    <xdr:cxnSp macro="">
      <xdr:nvCxnSpPr>
        <xdr:cNvPr id="527" name="直線コネクタ 526"/>
        <xdr:cNvCxnSpPr/>
      </xdr:nvCxnSpPr>
      <xdr:spPr>
        <a:xfrm flipV="1">
          <a:off x="12814300" y="6539151"/>
          <a:ext cx="889000" cy="6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146347</xdr:rowOff>
    </xdr:from>
    <xdr:to>
      <xdr:col>72</xdr:col>
      <xdr:colOff>38100</xdr:colOff>
      <xdr:row>38</xdr:row>
      <xdr:rowOff>76498</xdr:rowOff>
    </xdr:to>
    <xdr:sp macro="" textlink="">
      <xdr:nvSpPr>
        <xdr:cNvPr id="528" name="フローチャート: 判断 527"/>
        <xdr:cNvSpPr/>
      </xdr:nvSpPr>
      <xdr:spPr>
        <a:xfrm>
          <a:off x="13652500" y="6489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67624</xdr:rowOff>
    </xdr:from>
    <xdr:ext cx="534377" cy="259045"/>
    <xdr:sp macro="" textlink="">
      <xdr:nvSpPr>
        <xdr:cNvPr id="529" name="テキスト ボックス 528"/>
        <xdr:cNvSpPr txBox="1"/>
      </xdr:nvSpPr>
      <xdr:spPr>
        <a:xfrm>
          <a:off x="13436111" y="658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111691</xdr:rowOff>
    </xdr:from>
    <xdr:to>
      <xdr:col>67</xdr:col>
      <xdr:colOff>101600</xdr:colOff>
      <xdr:row>38</xdr:row>
      <xdr:rowOff>41841</xdr:rowOff>
    </xdr:to>
    <xdr:sp macro="" textlink="">
      <xdr:nvSpPr>
        <xdr:cNvPr id="530" name="フローチャート: 判断 529"/>
        <xdr:cNvSpPr/>
      </xdr:nvSpPr>
      <xdr:spPr>
        <a:xfrm>
          <a:off x="12763500" y="645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58368</xdr:rowOff>
    </xdr:from>
    <xdr:ext cx="534377" cy="259045"/>
    <xdr:sp macro="" textlink="">
      <xdr:nvSpPr>
        <xdr:cNvPr id="531" name="テキスト ボックス 530"/>
        <xdr:cNvSpPr txBox="1"/>
      </xdr:nvSpPr>
      <xdr:spPr>
        <a:xfrm>
          <a:off x="12547111" y="623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113474</xdr:rowOff>
    </xdr:from>
    <xdr:to>
      <xdr:col>85</xdr:col>
      <xdr:colOff>177800</xdr:colOff>
      <xdr:row>32</xdr:row>
      <xdr:rowOff>43624</xdr:rowOff>
    </xdr:to>
    <xdr:sp macro="" textlink="">
      <xdr:nvSpPr>
        <xdr:cNvPr id="537" name="楕円 536"/>
        <xdr:cNvSpPr/>
      </xdr:nvSpPr>
      <xdr:spPr>
        <a:xfrm>
          <a:off x="16268700" y="542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136351</xdr:rowOff>
    </xdr:from>
    <xdr:ext cx="534377" cy="259045"/>
    <xdr:sp macro="" textlink="">
      <xdr:nvSpPr>
        <xdr:cNvPr id="538" name="消防費該当値テキスト"/>
        <xdr:cNvSpPr txBox="1"/>
      </xdr:nvSpPr>
      <xdr:spPr>
        <a:xfrm>
          <a:off x="16370300" y="527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169984</xdr:rowOff>
    </xdr:from>
    <xdr:to>
      <xdr:col>81</xdr:col>
      <xdr:colOff>101600</xdr:colOff>
      <xdr:row>38</xdr:row>
      <xdr:rowOff>100134</xdr:rowOff>
    </xdr:to>
    <xdr:sp macro="" textlink="">
      <xdr:nvSpPr>
        <xdr:cNvPr id="539" name="楕円 538"/>
        <xdr:cNvSpPr/>
      </xdr:nvSpPr>
      <xdr:spPr>
        <a:xfrm>
          <a:off x="15430500" y="651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91261</xdr:rowOff>
    </xdr:from>
    <xdr:ext cx="534377" cy="259045"/>
    <xdr:sp macro="" textlink="">
      <xdr:nvSpPr>
        <xdr:cNvPr id="540" name="テキスト ボックス 539"/>
        <xdr:cNvSpPr txBox="1"/>
      </xdr:nvSpPr>
      <xdr:spPr>
        <a:xfrm>
          <a:off x="15214111" y="660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17440</xdr:rowOff>
    </xdr:from>
    <xdr:to>
      <xdr:col>76</xdr:col>
      <xdr:colOff>165100</xdr:colOff>
      <xdr:row>38</xdr:row>
      <xdr:rowOff>119040</xdr:rowOff>
    </xdr:to>
    <xdr:sp macro="" textlink="">
      <xdr:nvSpPr>
        <xdr:cNvPr id="541" name="楕円 540"/>
        <xdr:cNvSpPr/>
      </xdr:nvSpPr>
      <xdr:spPr>
        <a:xfrm>
          <a:off x="14541500" y="653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110167</xdr:rowOff>
    </xdr:from>
    <xdr:ext cx="534377" cy="259045"/>
    <xdr:sp macro="" textlink="">
      <xdr:nvSpPr>
        <xdr:cNvPr id="542" name="テキスト ボックス 541"/>
        <xdr:cNvSpPr txBox="1"/>
      </xdr:nvSpPr>
      <xdr:spPr>
        <a:xfrm>
          <a:off x="14325111" y="662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144701</xdr:rowOff>
    </xdr:from>
    <xdr:to>
      <xdr:col>72</xdr:col>
      <xdr:colOff>38100</xdr:colOff>
      <xdr:row>38</xdr:row>
      <xdr:rowOff>74851</xdr:rowOff>
    </xdr:to>
    <xdr:sp macro="" textlink="">
      <xdr:nvSpPr>
        <xdr:cNvPr id="543" name="楕円 542"/>
        <xdr:cNvSpPr/>
      </xdr:nvSpPr>
      <xdr:spPr>
        <a:xfrm>
          <a:off x="13652500" y="648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91378</xdr:rowOff>
    </xdr:from>
    <xdr:ext cx="534377" cy="259045"/>
    <xdr:sp macro="" textlink="">
      <xdr:nvSpPr>
        <xdr:cNvPr id="544" name="テキスト ボックス 543"/>
        <xdr:cNvSpPr txBox="1"/>
      </xdr:nvSpPr>
      <xdr:spPr>
        <a:xfrm>
          <a:off x="13436111" y="626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35156</xdr:rowOff>
    </xdr:from>
    <xdr:to>
      <xdr:col>67</xdr:col>
      <xdr:colOff>101600</xdr:colOff>
      <xdr:row>38</xdr:row>
      <xdr:rowOff>136756</xdr:rowOff>
    </xdr:to>
    <xdr:sp macro="" textlink="">
      <xdr:nvSpPr>
        <xdr:cNvPr id="545" name="楕円 544"/>
        <xdr:cNvSpPr/>
      </xdr:nvSpPr>
      <xdr:spPr>
        <a:xfrm>
          <a:off x="12763500" y="655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127883</xdr:rowOff>
    </xdr:from>
    <xdr:ext cx="534377" cy="259045"/>
    <xdr:sp macro="" textlink="">
      <xdr:nvSpPr>
        <xdr:cNvPr id="546" name="テキスト ボックス 545"/>
        <xdr:cNvSpPr txBox="1"/>
      </xdr:nvSpPr>
      <xdr:spPr>
        <a:xfrm>
          <a:off x="12547111" y="664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1" name="教育費最小値テキスト"/>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3" name="教育費最大値テキスト"/>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166363</xdr:rowOff>
    </xdr:from>
    <xdr:to>
      <xdr:col>85</xdr:col>
      <xdr:colOff>127000</xdr:colOff>
      <xdr:row>58</xdr:row>
      <xdr:rowOff>4887</xdr:rowOff>
    </xdr:to>
    <xdr:cxnSp macro="">
      <xdr:nvCxnSpPr>
        <xdr:cNvPr id="575" name="直線コネクタ 574"/>
        <xdr:cNvCxnSpPr/>
      </xdr:nvCxnSpPr>
      <xdr:spPr>
        <a:xfrm flipV="1">
          <a:off x="15481300" y="9939013"/>
          <a:ext cx="838200" cy="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102602</xdr:rowOff>
    </xdr:from>
    <xdr:ext cx="534377" cy="259045"/>
    <xdr:sp macro="" textlink="">
      <xdr:nvSpPr>
        <xdr:cNvPr id="576" name="教育費平均値テキスト"/>
        <xdr:cNvSpPr txBox="1"/>
      </xdr:nvSpPr>
      <xdr:spPr>
        <a:xfrm>
          <a:off x="16370300" y="9703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7" name="フローチャート: 判断 576"/>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4887</xdr:rowOff>
    </xdr:from>
    <xdr:to>
      <xdr:col>81</xdr:col>
      <xdr:colOff>50800</xdr:colOff>
      <xdr:row>58</xdr:row>
      <xdr:rowOff>7973</xdr:rowOff>
    </xdr:to>
    <xdr:cxnSp macro="">
      <xdr:nvCxnSpPr>
        <xdr:cNvPr id="578" name="直線コネクタ 577"/>
        <xdr:cNvCxnSpPr/>
      </xdr:nvCxnSpPr>
      <xdr:spPr>
        <a:xfrm flipV="1">
          <a:off x="14592300" y="9948987"/>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xdr:nvSpPr>
        <xdr:cNvPr id="579" name="フローチャート: 判断 578"/>
        <xdr:cNvSpPr/>
      </xdr:nvSpPr>
      <xdr:spPr>
        <a:xfrm>
          <a:off x="15430500" y="98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8876</xdr:rowOff>
    </xdr:from>
    <xdr:ext cx="534377" cy="259045"/>
    <xdr:sp macro="" textlink="">
      <xdr:nvSpPr>
        <xdr:cNvPr id="580" name="テキスト ボックス 579"/>
        <xdr:cNvSpPr txBox="1"/>
      </xdr:nvSpPr>
      <xdr:spPr>
        <a:xfrm>
          <a:off x="15214111" y="961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61546</xdr:rowOff>
    </xdr:from>
    <xdr:to>
      <xdr:col>76</xdr:col>
      <xdr:colOff>114300</xdr:colOff>
      <xdr:row>58</xdr:row>
      <xdr:rowOff>7973</xdr:rowOff>
    </xdr:to>
    <xdr:cxnSp macro="">
      <xdr:nvCxnSpPr>
        <xdr:cNvPr id="581" name="直線コネクタ 580"/>
        <xdr:cNvCxnSpPr/>
      </xdr:nvCxnSpPr>
      <xdr:spPr>
        <a:xfrm>
          <a:off x="13703300" y="9834196"/>
          <a:ext cx="889000" cy="11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101145</xdr:rowOff>
    </xdr:from>
    <xdr:to>
      <xdr:col>76</xdr:col>
      <xdr:colOff>165100</xdr:colOff>
      <xdr:row>58</xdr:row>
      <xdr:rowOff>31295</xdr:rowOff>
    </xdr:to>
    <xdr:sp macro="" textlink="">
      <xdr:nvSpPr>
        <xdr:cNvPr id="582" name="フローチャート: 判断 581"/>
        <xdr:cNvSpPr/>
      </xdr:nvSpPr>
      <xdr:spPr>
        <a:xfrm>
          <a:off x="14541500" y="987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47822</xdr:rowOff>
    </xdr:from>
    <xdr:ext cx="534377" cy="259045"/>
    <xdr:sp macro="" textlink="">
      <xdr:nvSpPr>
        <xdr:cNvPr id="583" name="テキスト ボックス 582"/>
        <xdr:cNvSpPr txBox="1"/>
      </xdr:nvSpPr>
      <xdr:spPr>
        <a:xfrm>
          <a:off x="14325111" y="964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61546</xdr:rowOff>
    </xdr:from>
    <xdr:to>
      <xdr:col>71</xdr:col>
      <xdr:colOff>177800</xdr:colOff>
      <xdr:row>57</xdr:row>
      <xdr:rowOff>168401</xdr:rowOff>
    </xdr:to>
    <xdr:cxnSp macro="">
      <xdr:nvCxnSpPr>
        <xdr:cNvPr id="584" name="直線コネクタ 583"/>
        <xdr:cNvCxnSpPr/>
      </xdr:nvCxnSpPr>
      <xdr:spPr>
        <a:xfrm flipV="1">
          <a:off x="12814300" y="9834196"/>
          <a:ext cx="889000" cy="10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101843</xdr:rowOff>
    </xdr:from>
    <xdr:to>
      <xdr:col>72</xdr:col>
      <xdr:colOff>38100</xdr:colOff>
      <xdr:row>58</xdr:row>
      <xdr:rowOff>31993</xdr:rowOff>
    </xdr:to>
    <xdr:sp macro="" textlink="">
      <xdr:nvSpPr>
        <xdr:cNvPr id="585" name="フローチャート: 判断 584"/>
        <xdr:cNvSpPr/>
      </xdr:nvSpPr>
      <xdr:spPr>
        <a:xfrm>
          <a:off x="13652500" y="98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23120</xdr:rowOff>
    </xdr:from>
    <xdr:ext cx="534377" cy="259045"/>
    <xdr:sp macro="" textlink="">
      <xdr:nvSpPr>
        <xdr:cNvPr id="586" name="テキスト ボックス 585"/>
        <xdr:cNvSpPr txBox="1"/>
      </xdr:nvSpPr>
      <xdr:spPr>
        <a:xfrm>
          <a:off x="13436111" y="99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117940</xdr:rowOff>
    </xdr:from>
    <xdr:to>
      <xdr:col>67</xdr:col>
      <xdr:colOff>101600</xdr:colOff>
      <xdr:row>58</xdr:row>
      <xdr:rowOff>48090</xdr:rowOff>
    </xdr:to>
    <xdr:sp macro="" textlink="">
      <xdr:nvSpPr>
        <xdr:cNvPr id="587" name="フローチャート: 判断 586"/>
        <xdr:cNvSpPr/>
      </xdr:nvSpPr>
      <xdr:spPr>
        <a:xfrm>
          <a:off x="12763500" y="98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39217</xdr:rowOff>
    </xdr:from>
    <xdr:ext cx="534377" cy="259045"/>
    <xdr:sp macro="" textlink="">
      <xdr:nvSpPr>
        <xdr:cNvPr id="588" name="テキスト ボックス 587"/>
        <xdr:cNvSpPr txBox="1"/>
      </xdr:nvSpPr>
      <xdr:spPr>
        <a:xfrm>
          <a:off x="12547111" y="99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115563</xdr:rowOff>
    </xdr:from>
    <xdr:to>
      <xdr:col>85</xdr:col>
      <xdr:colOff>177800</xdr:colOff>
      <xdr:row>58</xdr:row>
      <xdr:rowOff>45713</xdr:rowOff>
    </xdr:to>
    <xdr:sp macro="" textlink="">
      <xdr:nvSpPr>
        <xdr:cNvPr id="594" name="楕円 593"/>
        <xdr:cNvSpPr/>
      </xdr:nvSpPr>
      <xdr:spPr>
        <a:xfrm>
          <a:off x="16268700" y="988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58153</xdr:rowOff>
    </xdr:from>
    <xdr:ext cx="534377" cy="259045"/>
    <xdr:sp macro="" textlink="">
      <xdr:nvSpPr>
        <xdr:cNvPr id="595" name="教育費該当値テキスト"/>
        <xdr:cNvSpPr txBox="1"/>
      </xdr:nvSpPr>
      <xdr:spPr>
        <a:xfrm>
          <a:off x="16370300" y="983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125537</xdr:rowOff>
    </xdr:from>
    <xdr:to>
      <xdr:col>81</xdr:col>
      <xdr:colOff>101600</xdr:colOff>
      <xdr:row>58</xdr:row>
      <xdr:rowOff>55687</xdr:rowOff>
    </xdr:to>
    <xdr:sp macro="" textlink="">
      <xdr:nvSpPr>
        <xdr:cNvPr id="596" name="楕円 595"/>
        <xdr:cNvSpPr/>
      </xdr:nvSpPr>
      <xdr:spPr>
        <a:xfrm>
          <a:off x="15430500" y="989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46814</xdr:rowOff>
    </xdr:from>
    <xdr:ext cx="534377" cy="259045"/>
    <xdr:sp macro="" textlink="">
      <xdr:nvSpPr>
        <xdr:cNvPr id="597" name="テキスト ボックス 596"/>
        <xdr:cNvSpPr txBox="1"/>
      </xdr:nvSpPr>
      <xdr:spPr>
        <a:xfrm>
          <a:off x="15214111" y="999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128623</xdr:rowOff>
    </xdr:from>
    <xdr:to>
      <xdr:col>76</xdr:col>
      <xdr:colOff>165100</xdr:colOff>
      <xdr:row>58</xdr:row>
      <xdr:rowOff>58773</xdr:rowOff>
    </xdr:to>
    <xdr:sp macro="" textlink="">
      <xdr:nvSpPr>
        <xdr:cNvPr id="598" name="楕円 597"/>
        <xdr:cNvSpPr/>
      </xdr:nvSpPr>
      <xdr:spPr>
        <a:xfrm>
          <a:off x="14541500" y="990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49900</xdr:rowOff>
    </xdr:from>
    <xdr:ext cx="534377" cy="259045"/>
    <xdr:sp macro="" textlink="">
      <xdr:nvSpPr>
        <xdr:cNvPr id="599" name="テキスト ボックス 598"/>
        <xdr:cNvSpPr txBox="1"/>
      </xdr:nvSpPr>
      <xdr:spPr>
        <a:xfrm>
          <a:off x="14325111" y="999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10746</xdr:rowOff>
    </xdr:from>
    <xdr:to>
      <xdr:col>72</xdr:col>
      <xdr:colOff>38100</xdr:colOff>
      <xdr:row>57</xdr:row>
      <xdr:rowOff>112346</xdr:rowOff>
    </xdr:to>
    <xdr:sp macro="" textlink="">
      <xdr:nvSpPr>
        <xdr:cNvPr id="600" name="楕円 599"/>
        <xdr:cNvSpPr/>
      </xdr:nvSpPr>
      <xdr:spPr>
        <a:xfrm>
          <a:off x="13652500" y="978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128873</xdr:rowOff>
    </xdr:from>
    <xdr:ext cx="534377" cy="259045"/>
    <xdr:sp macro="" textlink="">
      <xdr:nvSpPr>
        <xdr:cNvPr id="601" name="テキスト ボックス 600"/>
        <xdr:cNvSpPr txBox="1"/>
      </xdr:nvSpPr>
      <xdr:spPr>
        <a:xfrm>
          <a:off x="13436111" y="955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117601</xdr:rowOff>
    </xdr:from>
    <xdr:to>
      <xdr:col>67</xdr:col>
      <xdr:colOff>101600</xdr:colOff>
      <xdr:row>58</xdr:row>
      <xdr:rowOff>47751</xdr:rowOff>
    </xdr:to>
    <xdr:sp macro="" textlink="">
      <xdr:nvSpPr>
        <xdr:cNvPr id="602" name="楕円 601"/>
        <xdr:cNvSpPr/>
      </xdr:nvSpPr>
      <xdr:spPr>
        <a:xfrm>
          <a:off x="12763500" y="989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64278</xdr:rowOff>
    </xdr:from>
    <xdr:ext cx="534377" cy="259045"/>
    <xdr:sp macro="" textlink="">
      <xdr:nvSpPr>
        <xdr:cNvPr id="603" name="テキスト ボックス 602"/>
        <xdr:cNvSpPr txBox="1"/>
      </xdr:nvSpPr>
      <xdr:spPr>
        <a:xfrm>
          <a:off x="12547111" y="96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0" name="災害復旧費最小値テキスト"/>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2" name="災害復旧費最大値テキスト"/>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89503</xdr:rowOff>
    </xdr:from>
    <xdr:to>
      <xdr:col>85</xdr:col>
      <xdr:colOff>127000</xdr:colOff>
      <xdr:row>79</xdr:row>
      <xdr:rowOff>94323</xdr:rowOff>
    </xdr:to>
    <xdr:cxnSp macro="">
      <xdr:nvCxnSpPr>
        <xdr:cNvPr id="634" name="直線コネクタ 633"/>
        <xdr:cNvCxnSpPr/>
      </xdr:nvCxnSpPr>
      <xdr:spPr>
        <a:xfrm flipV="1">
          <a:off x="15481300" y="13634053"/>
          <a:ext cx="8382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40301</xdr:rowOff>
    </xdr:from>
    <xdr:ext cx="469744" cy="259045"/>
    <xdr:sp macro="" textlink="">
      <xdr:nvSpPr>
        <xdr:cNvPr id="635" name="災害復旧費平均値テキスト"/>
        <xdr:cNvSpPr txBox="1"/>
      </xdr:nvSpPr>
      <xdr:spPr>
        <a:xfrm>
          <a:off x="16370300" y="13413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6" name="フローチャート: 判断 635"/>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89545</xdr:rowOff>
    </xdr:from>
    <xdr:to>
      <xdr:col>81</xdr:col>
      <xdr:colOff>50800</xdr:colOff>
      <xdr:row>79</xdr:row>
      <xdr:rowOff>94323</xdr:rowOff>
    </xdr:to>
    <xdr:cxnSp macro="">
      <xdr:nvCxnSpPr>
        <xdr:cNvPr id="637" name="直線コネクタ 636"/>
        <xdr:cNvCxnSpPr/>
      </xdr:nvCxnSpPr>
      <xdr:spPr>
        <a:xfrm>
          <a:off x="14592300" y="13634095"/>
          <a:ext cx="8890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xdr:nvSpPr>
        <xdr:cNvPr id="638" name="フローチャート: 判断 637"/>
        <xdr:cNvSpPr/>
      </xdr:nvSpPr>
      <xdr:spPr>
        <a:xfrm>
          <a:off x="15430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115028</xdr:rowOff>
    </xdr:from>
    <xdr:ext cx="534377" cy="259045"/>
    <xdr:sp macro="" textlink="">
      <xdr:nvSpPr>
        <xdr:cNvPr id="639" name="テキスト ボックス 638"/>
        <xdr:cNvSpPr txBox="1"/>
      </xdr:nvSpPr>
      <xdr:spPr>
        <a:xfrm>
          <a:off x="15214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89545</xdr:rowOff>
    </xdr:from>
    <xdr:to>
      <xdr:col>76</xdr:col>
      <xdr:colOff>114300</xdr:colOff>
      <xdr:row>79</xdr:row>
      <xdr:rowOff>95610</xdr:rowOff>
    </xdr:to>
    <xdr:cxnSp macro="">
      <xdr:nvCxnSpPr>
        <xdr:cNvPr id="640" name="直線コネクタ 639"/>
        <xdr:cNvCxnSpPr/>
      </xdr:nvCxnSpPr>
      <xdr:spPr>
        <a:xfrm flipV="1">
          <a:off x="13703300" y="13634095"/>
          <a:ext cx="889000" cy="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3907</xdr:rowOff>
    </xdr:from>
    <xdr:to>
      <xdr:col>76</xdr:col>
      <xdr:colOff>165100</xdr:colOff>
      <xdr:row>79</xdr:row>
      <xdr:rowOff>105507</xdr:rowOff>
    </xdr:to>
    <xdr:sp macro="" textlink="">
      <xdr:nvSpPr>
        <xdr:cNvPr id="641" name="フローチャート: 判断 640"/>
        <xdr:cNvSpPr/>
      </xdr:nvSpPr>
      <xdr:spPr>
        <a:xfrm>
          <a:off x="14541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122034</xdr:rowOff>
    </xdr:from>
    <xdr:ext cx="534377" cy="259045"/>
    <xdr:sp macro="" textlink="">
      <xdr:nvSpPr>
        <xdr:cNvPr id="642" name="テキスト ボックス 641"/>
        <xdr:cNvSpPr txBox="1"/>
      </xdr:nvSpPr>
      <xdr:spPr>
        <a:xfrm>
          <a:off x="14325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95610</xdr:rowOff>
    </xdr:from>
    <xdr:to>
      <xdr:col>71</xdr:col>
      <xdr:colOff>177800</xdr:colOff>
      <xdr:row>79</xdr:row>
      <xdr:rowOff>98154</xdr:rowOff>
    </xdr:to>
    <xdr:cxnSp macro="">
      <xdr:nvCxnSpPr>
        <xdr:cNvPr id="643" name="直線コネクタ 642"/>
        <xdr:cNvCxnSpPr/>
      </xdr:nvCxnSpPr>
      <xdr:spPr>
        <a:xfrm flipV="1">
          <a:off x="12814300" y="13640160"/>
          <a:ext cx="889000" cy="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17864</xdr:rowOff>
    </xdr:from>
    <xdr:to>
      <xdr:col>72</xdr:col>
      <xdr:colOff>38100</xdr:colOff>
      <xdr:row>79</xdr:row>
      <xdr:rowOff>119464</xdr:rowOff>
    </xdr:to>
    <xdr:sp macro="" textlink="">
      <xdr:nvSpPr>
        <xdr:cNvPr id="644" name="フローチャート: 判断 643"/>
        <xdr:cNvSpPr/>
      </xdr:nvSpPr>
      <xdr:spPr>
        <a:xfrm>
          <a:off x="13652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135991</xdr:rowOff>
    </xdr:from>
    <xdr:ext cx="469744" cy="259045"/>
    <xdr:sp macro="" textlink="">
      <xdr:nvSpPr>
        <xdr:cNvPr id="645" name="テキスト ボックス 644"/>
        <xdr:cNvSpPr txBox="1"/>
      </xdr:nvSpPr>
      <xdr:spPr>
        <a:xfrm>
          <a:off x="13468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32352</xdr:rowOff>
    </xdr:from>
    <xdr:to>
      <xdr:col>67</xdr:col>
      <xdr:colOff>101600</xdr:colOff>
      <xdr:row>79</xdr:row>
      <xdr:rowOff>133952</xdr:rowOff>
    </xdr:to>
    <xdr:sp macro="" textlink="">
      <xdr:nvSpPr>
        <xdr:cNvPr id="646" name="フローチャート: 判断 645"/>
        <xdr:cNvSpPr/>
      </xdr:nvSpPr>
      <xdr:spPr>
        <a:xfrm>
          <a:off x="12763500" y="1357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150479</xdr:rowOff>
    </xdr:from>
    <xdr:ext cx="469744" cy="259045"/>
    <xdr:sp macro="" textlink="">
      <xdr:nvSpPr>
        <xdr:cNvPr id="647" name="テキスト ボックス 646"/>
        <xdr:cNvSpPr txBox="1"/>
      </xdr:nvSpPr>
      <xdr:spPr>
        <a:xfrm>
          <a:off x="12579428" y="1335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38703</xdr:rowOff>
    </xdr:from>
    <xdr:to>
      <xdr:col>85</xdr:col>
      <xdr:colOff>177800</xdr:colOff>
      <xdr:row>79</xdr:row>
      <xdr:rowOff>140303</xdr:rowOff>
    </xdr:to>
    <xdr:sp macro="" textlink="">
      <xdr:nvSpPr>
        <xdr:cNvPr id="653" name="楕円 652"/>
        <xdr:cNvSpPr/>
      </xdr:nvSpPr>
      <xdr:spPr>
        <a:xfrm>
          <a:off x="16268700" y="1358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167301</xdr:rowOff>
    </xdr:from>
    <xdr:ext cx="469744" cy="259045"/>
    <xdr:sp macro="" textlink="">
      <xdr:nvSpPr>
        <xdr:cNvPr id="654" name="災害復旧費該当値テキスト"/>
        <xdr:cNvSpPr txBox="1"/>
      </xdr:nvSpPr>
      <xdr:spPr>
        <a:xfrm>
          <a:off x="16370300" y="1354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43523</xdr:rowOff>
    </xdr:from>
    <xdr:to>
      <xdr:col>81</xdr:col>
      <xdr:colOff>101600</xdr:colOff>
      <xdr:row>79</xdr:row>
      <xdr:rowOff>145123</xdr:rowOff>
    </xdr:to>
    <xdr:sp macro="" textlink="">
      <xdr:nvSpPr>
        <xdr:cNvPr id="655" name="楕円 654"/>
        <xdr:cNvSpPr/>
      </xdr:nvSpPr>
      <xdr:spPr>
        <a:xfrm>
          <a:off x="15430500" y="1358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136250</xdr:rowOff>
    </xdr:from>
    <xdr:ext cx="469744" cy="259045"/>
    <xdr:sp macro="" textlink="">
      <xdr:nvSpPr>
        <xdr:cNvPr id="656" name="テキスト ボックス 655"/>
        <xdr:cNvSpPr txBox="1"/>
      </xdr:nvSpPr>
      <xdr:spPr>
        <a:xfrm>
          <a:off x="15246428" y="13680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38745</xdr:rowOff>
    </xdr:from>
    <xdr:to>
      <xdr:col>76</xdr:col>
      <xdr:colOff>165100</xdr:colOff>
      <xdr:row>79</xdr:row>
      <xdr:rowOff>140345</xdr:rowOff>
    </xdr:to>
    <xdr:sp macro="" textlink="">
      <xdr:nvSpPr>
        <xdr:cNvPr id="657" name="楕円 656"/>
        <xdr:cNvSpPr/>
      </xdr:nvSpPr>
      <xdr:spPr>
        <a:xfrm>
          <a:off x="14541500" y="1358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131472</xdr:rowOff>
    </xdr:from>
    <xdr:ext cx="469744" cy="259045"/>
    <xdr:sp macro="" textlink="">
      <xdr:nvSpPr>
        <xdr:cNvPr id="658" name="テキスト ボックス 657"/>
        <xdr:cNvSpPr txBox="1"/>
      </xdr:nvSpPr>
      <xdr:spPr>
        <a:xfrm>
          <a:off x="14357428" y="1367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44810</xdr:rowOff>
    </xdr:from>
    <xdr:to>
      <xdr:col>72</xdr:col>
      <xdr:colOff>38100</xdr:colOff>
      <xdr:row>79</xdr:row>
      <xdr:rowOff>146410</xdr:rowOff>
    </xdr:to>
    <xdr:sp macro="" textlink="">
      <xdr:nvSpPr>
        <xdr:cNvPr id="659" name="楕円 658"/>
        <xdr:cNvSpPr/>
      </xdr:nvSpPr>
      <xdr:spPr>
        <a:xfrm>
          <a:off x="13652500" y="1358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137537</xdr:rowOff>
    </xdr:from>
    <xdr:ext cx="469744" cy="259045"/>
    <xdr:sp macro="" textlink="">
      <xdr:nvSpPr>
        <xdr:cNvPr id="660" name="テキスト ボックス 659"/>
        <xdr:cNvSpPr txBox="1"/>
      </xdr:nvSpPr>
      <xdr:spPr>
        <a:xfrm>
          <a:off x="13468428" y="1368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47354</xdr:rowOff>
    </xdr:from>
    <xdr:to>
      <xdr:col>67</xdr:col>
      <xdr:colOff>101600</xdr:colOff>
      <xdr:row>79</xdr:row>
      <xdr:rowOff>148954</xdr:rowOff>
    </xdr:to>
    <xdr:sp macro="" textlink="">
      <xdr:nvSpPr>
        <xdr:cNvPr id="661" name="楕円 660"/>
        <xdr:cNvSpPr/>
      </xdr:nvSpPr>
      <xdr:spPr>
        <a:xfrm>
          <a:off x="12763500" y="1359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140081</xdr:rowOff>
    </xdr:from>
    <xdr:ext cx="378565" cy="259045"/>
    <xdr:sp macro="" textlink="">
      <xdr:nvSpPr>
        <xdr:cNvPr id="662" name="テキスト ボックス 661"/>
        <xdr:cNvSpPr txBox="1"/>
      </xdr:nvSpPr>
      <xdr:spPr>
        <a:xfrm>
          <a:off x="12625017" y="13684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9" name="公債費最小値テキスト"/>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1" name="公債費最大値テキスト"/>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148589</xdr:rowOff>
    </xdr:from>
    <xdr:to>
      <xdr:col>85</xdr:col>
      <xdr:colOff>127000</xdr:colOff>
      <xdr:row>97</xdr:row>
      <xdr:rowOff>169641</xdr:rowOff>
    </xdr:to>
    <xdr:cxnSp macro="">
      <xdr:nvCxnSpPr>
        <xdr:cNvPr id="693" name="直線コネクタ 692"/>
        <xdr:cNvCxnSpPr/>
      </xdr:nvCxnSpPr>
      <xdr:spPr>
        <a:xfrm>
          <a:off x="15481300" y="16779239"/>
          <a:ext cx="838200" cy="2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664</xdr:rowOff>
    </xdr:from>
    <xdr:ext cx="534377" cy="259045"/>
    <xdr:sp macro="" textlink="">
      <xdr:nvSpPr>
        <xdr:cNvPr id="694" name="公債費平均値テキスト"/>
        <xdr:cNvSpPr txBox="1"/>
      </xdr:nvSpPr>
      <xdr:spPr>
        <a:xfrm>
          <a:off x="16370300" y="1645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5" name="フローチャート: 判断 694"/>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148589</xdr:rowOff>
    </xdr:from>
    <xdr:to>
      <xdr:col>81</xdr:col>
      <xdr:colOff>50800</xdr:colOff>
      <xdr:row>97</xdr:row>
      <xdr:rowOff>163689</xdr:rowOff>
    </xdr:to>
    <xdr:cxnSp macro="">
      <xdr:nvCxnSpPr>
        <xdr:cNvPr id="696" name="直線コネクタ 695"/>
        <xdr:cNvCxnSpPr/>
      </xdr:nvCxnSpPr>
      <xdr:spPr>
        <a:xfrm flipV="1">
          <a:off x="14592300" y="16779239"/>
          <a:ext cx="889000" cy="1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xdr:nvSpPr>
        <xdr:cNvPr id="697" name="フローチャート: 判断 696"/>
        <xdr:cNvSpPr/>
      </xdr:nvSpPr>
      <xdr:spPr>
        <a:xfrm>
          <a:off x="15430500" y="1663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126612</xdr:rowOff>
    </xdr:from>
    <xdr:ext cx="534377" cy="259045"/>
    <xdr:sp macro="" textlink="">
      <xdr:nvSpPr>
        <xdr:cNvPr id="698" name="テキスト ボックス 697"/>
        <xdr:cNvSpPr txBox="1"/>
      </xdr:nvSpPr>
      <xdr:spPr>
        <a:xfrm>
          <a:off x="15214111" y="1641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163689</xdr:rowOff>
    </xdr:from>
    <xdr:to>
      <xdr:col>76</xdr:col>
      <xdr:colOff>114300</xdr:colOff>
      <xdr:row>97</xdr:row>
      <xdr:rowOff>165976</xdr:rowOff>
    </xdr:to>
    <xdr:cxnSp macro="">
      <xdr:nvCxnSpPr>
        <xdr:cNvPr id="699" name="直線コネクタ 698"/>
        <xdr:cNvCxnSpPr/>
      </xdr:nvCxnSpPr>
      <xdr:spPr>
        <a:xfrm flipV="1">
          <a:off x="13703300" y="1679433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169549</xdr:rowOff>
    </xdr:from>
    <xdr:to>
      <xdr:col>76</xdr:col>
      <xdr:colOff>165100</xdr:colOff>
      <xdr:row>97</xdr:row>
      <xdr:rowOff>99699</xdr:rowOff>
    </xdr:to>
    <xdr:sp macro="" textlink="">
      <xdr:nvSpPr>
        <xdr:cNvPr id="700" name="フローチャート: 判断 699"/>
        <xdr:cNvSpPr/>
      </xdr:nvSpPr>
      <xdr:spPr>
        <a:xfrm>
          <a:off x="14541500" y="1662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116226</xdr:rowOff>
    </xdr:from>
    <xdr:ext cx="534377" cy="259045"/>
    <xdr:sp macro="" textlink="">
      <xdr:nvSpPr>
        <xdr:cNvPr id="701" name="テキスト ボックス 700"/>
        <xdr:cNvSpPr txBox="1"/>
      </xdr:nvSpPr>
      <xdr:spPr>
        <a:xfrm>
          <a:off x="14325111" y="1640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148120</xdr:rowOff>
    </xdr:from>
    <xdr:to>
      <xdr:col>71</xdr:col>
      <xdr:colOff>177800</xdr:colOff>
      <xdr:row>97</xdr:row>
      <xdr:rowOff>165976</xdr:rowOff>
    </xdr:to>
    <xdr:cxnSp macro="">
      <xdr:nvCxnSpPr>
        <xdr:cNvPr id="702" name="直線コネクタ 701"/>
        <xdr:cNvCxnSpPr/>
      </xdr:nvCxnSpPr>
      <xdr:spPr>
        <a:xfrm>
          <a:off x="12814300" y="16778770"/>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22011</xdr:rowOff>
    </xdr:from>
    <xdr:to>
      <xdr:col>72</xdr:col>
      <xdr:colOff>38100</xdr:colOff>
      <xdr:row>97</xdr:row>
      <xdr:rowOff>123611</xdr:rowOff>
    </xdr:to>
    <xdr:sp macro="" textlink="">
      <xdr:nvSpPr>
        <xdr:cNvPr id="703" name="フローチャート: 判断 702"/>
        <xdr:cNvSpPr/>
      </xdr:nvSpPr>
      <xdr:spPr>
        <a:xfrm>
          <a:off x="13652500" y="1665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140138</xdr:rowOff>
    </xdr:from>
    <xdr:ext cx="534377" cy="259045"/>
    <xdr:sp macro="" textlink="">
      <xdr:nvSpPr>
        <xdr:cNvPr id="704" name="テキスト ボックス 703"/>
        <xdr:cNvSpPr txBox="1"/>
      </xdr:nvSpPr>
      <xdr:spPr>
        <a:xfrm>
          <a:off x="13436111" y="164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11280</xdr:rowOff>
    </xdr:from>
    <xdr:to>
      <xdr:col>67</xdr:col>
      <xdr:colOff>101600</xdr:colOff>
      <xdr:row>97</xdr:row>
      <xdr:rowOff>112880</xdr:rowOff>
    </xdr:to>
    <xdr:sp macro="" textlink="">
      <xdr:nvSpPr>
        <xdr:cNvPr id="705" name="フローチャート: 判断 704"/>
        <xdr:cNvSpPr/>
      </xdr:nvSpPr>
      <xdr:spPr>
        <a:xfrm>
          <a:off x="12763500" y="166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129407</xdr:rowOff>
    </xdr:from>
    <xdr:ext cx="534377" cy="259045"/>
    <xdr:sp macro="" textlink="">
      <xdr:nvSpPr>
        <xdr:cNvPr id="706" name="テキスト ボックス 705"/>
        <xdr:cNvSpPr txBox="1"/>
      </xdr:nvSpPr>
      <xdr:spPr>
        <a:xfrm>
          <a:off x="12547111" y="1641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118841</xdr:rowOff>
    </xdr:from>
    <xdr:to>
      <xdr:col>85</xdr:col>
      <xdr:colOff>177800</xdr:colOff>
      <xdr:row>98</xdr:row>
      <xdr:rowOff>48991</xdr:rowOff>
    </xdr:to>
    <xdr:sp macro="" textlink="">
      <xdr:nvSpPr>
        <xdr:cNvPr id="712" name="楕円 711"/>
        <xdr:cNvSpPr/>
      </xdr:nvSpPr>
      <xdr:spPr>
        <a:xfrm>
          <a:off x="16268700" y="1674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97268</xdr:rowOff>
    </xdr:from>
    <xdr:ext cx="534377" cy="259045"/>
    <xdr:sp macro="" textlink="">
      <xdr:nvSpPr>
        <xdr:cNvPr id="713" name="公債費該当値テキスト"/>
        <xdr:cNvSpPr txBox="1"/>
      </xdr:nvSpPr>
      <xdr:spPr>
        <a:xfrm>
          <a:off x="16370300" y="1672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97789</xdr:rowOff>
    </xdr:from>
    <xdr:to>
      <xdr:col>81</xdr:col>
      <xdr:colOff>101600</xdr:colOff>
      <xdr:row>98</xdr:row>
      <xdr:rowOff>27939</xdr:rowOff>
    </xdr:to>
    <xdr:sp macro="" textlink="">
      <xdr:nvSpPr>
        <xdr:cNvPr id="714" name="楕円 713"/>
        <xdr:cNvSpPr/>
      </xdr:nvSpPr>
      <xdr:spPr>
        <a:xfrm>
          <a:off x="15430500" y="1672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19066</xdr:rowOff>
    </xdr:from>
    <xdr:ext cx="534377" cy="259045"/>
    <xdr:sp macro="" textlink="">
      <xdr:nvSpPr>
        <xdr:cNvPr id="715" name="テキスト ボックス 714"/>
        <xdr:cNvSpPr txBox="1"/>
      </xdr:nvSpPr>
      <xdr:spPr>
        <a:xfrm>
          <a:off x="15214111" y="1682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112889</xdr:rowOff>
    </xdr:from>
    <xdr:to>
      <xdr:col>76</xdr:col>
      <xdr:colOff>165100</xdr:colOff>
      <xdr:row>98</xdr:row>
      <xdr:rowOff>43039</xdr:rowOff>
    </xdr:to>
    <xdr:sp macro="" textlink="">
      <xdr:nvSpPr>
        <xdr:cNvPr id="716" name="楕円 715"/>
        <xdr:cNvSpPr/>
      </xdr:nvSpPr>
      <xdr:spPr>
        <a:xfrm>
          <a:off x="14541500" y="1674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34166</xdr:rowOff>
    </xdr:from>
    <xdr:ext cx="534377" cy="259045"/>
    <xdr:sp macro="" textlink="">
      <xdr:nvSpPr>
        <xdr:cNvPr id="717" name="テキスト ボックス 716"/>
        <xdr:cNvSpPr txBox="1"/>
      </xdr:nvSpPr>
      <xdr:spPr>
        <a:xfrm>
          <a:off x="14325111" y="1683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115176</xdr:rowOff>
    </xdr:from>
    <xdr:to>
      <xdr:col>72</xdr:col>
      <xdr:colOff>38100</xdr:colOff>
      <xdr:row>98</xdr:row>
      <xdr:rowOff>45326</xdr:rowOff>
    </xdr:to>
    <xdr:sp macro="" textlink="">
      <xdr:nvSpPr>
        <xdr:cNvPr id="718" name="楕円 717"/>
        <xdr:cNvSpPr/>
      </xdr:nvSpPr>
      <xdr:spPr>
        <a:xfrm>
          <a:off x="13652500" y="1674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36453</xdr:rowOff>
    </xdr:from>
    <xdr:ext cx="534377" cy="259045"/>
    <xdr:sp macro="" textlink="">
      <xdr:nvSpPr>
        <xdr:cNvPr id="719" name="テキスト ボックス 718"/>
        <xdr:cNvSpPr txBox="1"/>
      </xdr:nvSpPr>
      <xdr:spPr>
        <a:xfrm>
          <a:off x="13436111" y="1683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97320</xdr:rowOff>
    </xdr:from>
    <xdr:to>
      <xdr:col>67</xdr:col>
      <xdr:colOff>101600</xdr:colOff>
      <xdr:row>98</xdr:row>
      <xdr:rowOff>27470</xdr:rowOff>
    </xdr:to>
    <xdr:sp macro="" textlink="">
      <xdr:nvSpPr>
        <xdr:cNvPr id="720" name="楕円 719"/>
        <xdr:cNvSpPr/>
      </xdr:nvSpPr>
      <xdr:spPr>
        <a:xfrm>
          <a:off x="12763500" y="1672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18597</xdr:rowOff>
    </xdr:from>
    <xdr:ext cx="534377" cy="259045"/>
    <xdr:sp macro="" textlink="">
      <xdr:nvSpPr>
        <xdr:cNvPr id="721" name="テキスト ボックス 720"/>
        <xdr:cNvSpPr txBox="1"/>
      </xdr:nvSpPr>
      <xdr:spPr>
        <a:xfrm>
          <a:off x="12547111" y="1682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8" name="諸支出金最小値テキスト"/>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0" name="諸支出金最大値テキスト"/>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3" name="諸支出金平均値テキスト"/>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4" name="フローチャート: 判断 753"/>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xdr:nvSpPr>
        <xdr:cNvPr id="756" name="フローチャート: 判断 755"/>
        <xdr:cNvSpPr/>
      </xdr:nvSpPr>
      <xdr:spPr>
        <a:xfrm>
          <a:off x="21272500" y="672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157552</xdr:rowOff>
    </xdr:from>
    <xdr:ext cx="378565" cy="259045"/>
    <xdr:sp macro="" textlink="">
      <xdr:nvSpPr>
        <xdr:cNvPr id="757" name="テキスト ボックス 756"/>
        <xdr:cNvSpPr txBox="1"/>
      </xdr:nvSpPr>
      <xdr:spPr>
        <a:xfrm>
          <a:off x="21134017" y="650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48046</xdr:rowOff>
    </xdr:from>
    <xdr:to>
      <xdr:col>107</xdr:col>
      <xdr:colOff>101600</xdr:colOff>
      <xdr:row>39</xdr:row>
      <xdr:rowOff>149646</xdr:rowOff>
    </xdr:to>
    <xdr:sp macro="" textlink="">
      <xdr:nvSpPr>
        <xdr:cNvPr id="759" name="フローチャート: 判断 758"/>
        <xdr:cNvSpPr/>
      </xdr:nvSpPr>
      <xdr:spPr>
        <a:xfrm>
          <a:off x="20383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166173</xdr:rowOff>
    </xdr:from>
    <xdr:ext cx="249299" cy="259045"/>
    <xdr:sp macro="" textlink="">
      <xdr:nvSpPr>
        <xdr:cNvPr id="760" name="テキスト ボックス 759"/>
        <xdr:cNvSpPr txBox="1"/>
      </xdr:nvSpPr>
      <xdr:spPr>
        <a:xfrm>
          <a:off x="20309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48046</xdr:rowOff>
    </xdr:from>
    <xdr:to>
      <xdr:col>102</xdr:col>
      <xdr:colOff>165100</xdr:colOff>
      <xdr:row>39</xdr:row>
      <xdr:rowOff>149646</xdr:rowOff>
    </xdr:to>
    <xdr:sp macro="" textlink="">
      <xdr:nvSpPr>
        <xdr:cNvPr id="762" name="フローチャート: 判断 761"/>
        <xdr:cNvSpPr/>
      </xdr:nvSpPr>
      <xdr:spPr>
        <a:xfrm>
          <a:off x="19494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166173</xdr:rowOff>
    </xdr:from>
    <xdr:ext cx="249299" cy="259045"/>
    <xdr:sp macro="" textlink="">
      <xdr:nvSpPr>
        <xdr:cNvPr id="763" name="テキスト ボックス 762"/>
        <xdr:cNvSpPr txBox="1"/>
      </xdr:nvSpPr>
      <xdr:spPr>
        <a:xfrm>
          <a:off x="19420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47981</xdr:rowOff>
    </xdr:from>
    <xdr:to>
      <xdr:col>98</xdr:col>
      <xdr:colOff>38100</xdr:colOff>
      <xdr:row>39</xdr:row>
      <xdr:rowOff>149581</xdr:rowOff>
    </xdr:to>
    <xdr:sp macro="" textlink="">
      <xdr:nvSpPr>
        <xdr:cNvPr id="764" name="フローチャート: 判断 763"/>
        <xdr:cNvSpPr/>
      </xdr:nvSpPr>
      <xdr:spPr>
        <a:xfrm>
          <a:off x="18605500" y="67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166108</xdr:rowOff>
    </xdr:from>
    <xdr:ext cx="249299" cy="259045"/>
    <xdr:sp macro="" textlink="">
      <xdr:nvSpPr>
        <xdr:cNvPr id="765" name="テキスト ボックス 764"/>
        <xdr:cNvSpPr txBox="1"/>
      </xdr:nvSpPr>
      <xdr:spPr>
        <a:xfrm>
          <a:off x="18531650" y="65097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72" name="諸支出金該当値テキスト"/>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歳出総額から算出する住民一人当たりのコストは、</a:t>
          </a:r>
          <a:r>
            <a:rPr kumimoji="1" lang="en-US" altLang="ja-JP" sz="1000">
              <a:solidFill>
                <a:schemeClr val="dk1"/>
              </a:solidFill>
              <a:effectLst/>
              <a:latin typeface="+mn-lt"/>
              <a:ea typeface="+mn-ea"/>
              <a:cs typeface="+mn-cs"/>
            </a:rPr>
            <a:t>669,305</a:t>
          </a:r>
          <a:r>
            <a:rPr kumimoji="1" lang="ja-JP" altLang="ja-JP" sz="1000">
              <a:solidFill>
                <a:schemeClr val="dk1"/>
              </a:solidFill>
              <a:effectLst/>
              <a:latin typeface="+mn-lt"/>
              <a:ea typeface="+mn-ea"/>
              <a:cs typeface="+mn-cs"/>
            </a:rPr>
            <a:t>円となっている。前年度比における増加額上位</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項目は、</a:t>
          </a:r>
          <a:r>
            <a:rPr kumimoji="1" lang="ja-JP" altLang="en-US" sz="1000">
              <a:solidFill>
                <a:schemeClr val="dk1"/>
              </a:solidFill>
              <a:effectLst/>
              <a:latin typeface="+mn-lt"/>
              <a:ea typeface="+mn-ea"/>
              <a:cs typeface="+mn-cs"/>
            </a:rPr>
            <a:t>消防費、民生費、衛生費</a:t>
          </a:r>
          <a:r>
            <a:rPr kumimoji="1" lang="ja-JP" altLang="ja-JP" sz="1000">
              <a:solidFill>
                <a:schemeClr val="dk1"/>
              </a:solidFill>
              <a:effectLst/>
              <a:latin typeface="+mn-lt"/>
              <a:ea typeface="+mn-ea"/>
              <a:cs typeface="+mn-cs"/>
            </a:rPr>
            <a:t>となっている。</a:t>
          </a:r>
          <a:endParaRPr lang="ja-JP" altLang="ja-JP" sz="1000">
            <a:effectLst/>
          </a:endParaRPr>
        </a:p>
        <a:p>
          <a:r>
            <a:rPr kumimoji="1" lang="ja-JP" altLang="en-US" sz="1000">
              <a:solidFill>
                <a:schemeClr val="dk1"/>
              </a:solidFill>
              <a:effectLst/>
              <a:latin typeface="+mn-lt"/>
              <a:ea typeface="+mn-ea"/>
              <a:cs typeface="+mn-cs"/>
            </a:rPr>
            <a:t>消防費</a:t>
          </a:r>
          <a:r>
            <a:rPr kumimoji="1" lang="ja-JP" altLang="ja-JP" sz="1000">
              <a:solidFill>
                <a:schemeClr val="dk1"/>
              </a:solidFill>
              <a:effectLst/>
              <a:latin typeface="+mn-lt"/>
              <a:ea typeface="+mn-ea"/>
              <a:cs typeface="+mn-cs"/>
            </a:rPr>
            <a:t>における住民一人当たりのコストは、</a:t>
          </a:r>
          <a:r>
            <a:rPr kumimoji="1" lang="en-US" altLang="ja-JP" sz="1000">
              <a:solidFill>
                <a:schemeClr val="dk1"/>
              </a:solidFill>
              <a:effectLst/>
              <a:latin typeface="+mn-lt"/>
              <a:ea typeface="+mn-ea"/>
              <a:cs typeface="+mn-cs"/>
            </a:rPr>
            <a:t>71,425</a:t>
          </a:r>
          <a:r>
            <a:rPr kumimoji="1" lang="ja-JP" altLang="ja-JP" sz="1000">
              <a:solidFill>
                <a:schemeClr val="dk1"/>
              </a:solidFill>
              <a:effectLst/>
              <a:latin typeface="+mn-lt"/>
              <a:ea typeface="+mn-ea"/>
              <a:cs typeface="+mn-cs"/>
            </a:rPr>
            <a:t>円となっており、前年度より</a:t>
          </a:r>
          <a:r>
            <a:rPr kumimoji="1" lang="en-US" altLang="ja-JP" sz="1000">
              <a:solidFill>
                <a:schemeClr val="dk1"/>
              </a:solidFill>
              <a:effectLst/>
              <a:latin typeface="+mn-lt"/>
              <a:ea typeface="+mn-ea"/>
              <a:cs typeface="+mn-cs"/>
            </a:rPr>
            <a:t>47,472</a:t>
          </a:r>
          <a:r>
            <a:rPr kumimoji="1" lang="ja-JP" altLang="ja-JP" sz="1000">
              <a:solidFill>
                <a:schemeClr val="dk1"/>
              </a:solidFill>
              <a:effectLst/>
              <a:latin typeface="+mn-lt"/>
              <a:ea typeface="+mn-ea"/>
              <a:cs typeface="+mn-cs"/>
            </a:rPr>
            <a:t>円増加している。これは、</a:t>
          </a:r>
          <a:r>
            <a:rPr kumimoji="1" lang="ja-JP" altLang="en-US" sz="1000">
              <a:solidFill>
                <a:schemeClr val="dk1"/>
              </a:solidFill>
              <a:effectLst/>
              <a:latin typeface="+mn-lt"/>
              <a:ea typeface="+mn-ea"/>
              <a:cs typeface="+mn-cs"/>
            </a:rPr>
            <a:t>防災行政無線デジタル化更新事業の</a:t>
          </a:r>
          <a:r>
            <a:rPr kumimoji="1" lang="ja-JP" altLang="ja-JP" sz="1000">
              <a:solidFill>
                <a:schemeClr val="dk1"/>
              </a:solidFill>
              <a:effectLst/>
              <a:latin typeface="+mn-lt"/>
              <a:ea typeface="+mn-ea"/>
              <a:cs typeface="+mn-cs"/>
            </a:rPr>
            <a:t>皆増などが要因となっている。</a:t>
          </a:r>
          <a:endParaRPr lang="ja-JP" altLang="ja-JP" sz="1000">
            <a:effectLst/>
          </a:endParaRPr>
        </a:p>
        <a:p>
          <a:pPr eaLnBrk="1" fontAlgn="auto" latinLnBrk="0" hangingPunct="1"/>
          <a:r>
            <a:rPr kumimoji="1" lang="ja-JP" altLang="en-US" sz="1000">
              <a:solidFill>
                <a:schemeClr val="dk1"/>
              </a:solidFill>
              <a:effectLst/>
              <a:latin typeface="+mn-lt"/>
              <a:ea typeface="+mn-ea"/>
              <a:cs typeface="+mn-cs"/>
            </a:rPr>
            <a:t>民生費</a:t>
          </a:r>
          <a:r>
            <a:rPr kumimoji="1" lang="ja-JP" altLang="ja-JP" sz="1000">
              <a:solidFill>
                <a:schemeClr val="dk1"/>
              </a:solidFill>
              <a:effectLst/>
              <a:latin typeface="+mn-lt"/>
              <a:ea typeface="+mn-ea"/>
              <a:cs typeface="+mn-cs"/>
            </a:rPr>
            <a:t>における住民一人当たりのコストは、</a:t>
          </a:r>
          <a:r>
            <a:rPr kumimoji="1" lang="en-US" altLang="ja-JP" sz="1000">
              <a:solidFill>
                <a:schemeClr val="dk1"/>
              </a:solidFill>
              <a:effectLst/>
              <a:latin typeface="+mn-lt"/>
              <a:ea typeface="+mn-ea"/>
              <a:cs typeface="+mn-cs"/>
            </a:rPr>
            <a:t>192,125</a:t>
          </a:r>
          <a:r>
            <a:rPr kumimoji="1" lang="ja-JP" altLang="ja-JP" sz="1000">
              <a:solidFill>
                <a:schemeClr val="dk1"/>
              </a:solidFill>
              <a:effectLst/>
              <a:latin typeface="+mn-lt"/>
              <a:ea typeface="+mn-ea"/>
              <a:cs typeface="+mn-cs"/>
            </a:rPr>
            <a:t>円となっており、前年度より</a:t>
          </a:r>
          <a:r>
            <a:rPr kumimoji="1" lang="en-US" altLang="ja-JP" sz="1000">
              <a:solidFill>
                <a:schemeClr val="dk1"/>
              </a:solidFill>
              <a:effectLst/>
              <a:latin typeface="+mn-lt"/>
              <a:ea typeface="+mn-ea"/>
              <a:cs typeface="+mn-cs"/>
            </a:rPr>
            <a:t>38,097</a:t>
          </a:r>
          <a:r>
            <a:rPr kumimoji="1" lang="ja-JP" altLang="ja-JP" sz="1000">
              <a:solidFill>
                <a:schemeClr val="dk1"/>
              </a:solidFill>
              <a:effectLst/>
              <a:latin typeface="+mn-lt"/>
              <a:ea typeface="+mn-ea"/>
              <a:cs typeface="+mn-cs"/>
            </a:rPr>
            <a:t>円増加している。これは、医療従事者等慰労金事業、非課税世帯臨時特別給付金事業の皆増</a:t>
          </a:r>
          <a:r>
            <a:rPr kumimoji="1" lang="ja-JP" altLang="en-US" sz="1000">
              <a:solidFill>
                <a:schemeClr val="dk1"/>
              </a:solidFill>
              <a:effectLst/>
              <a:latin typeface="+mn-lt"/>
              <a:ea typeface="+mn-ea"/>
              <a:cs typeface="+mn-cs"/>
            </a:rPr>
            <a:t>となった</a:t>
          </a:r>
          <a:r>
            <a:rPr kumimoji="1" lang="ja-JP" altLang="ja-JP" sz="1000">
              <a:solidFill>
                <a:schemeClr val="dk1"/>
              </a:solidFill>
              <a:effectLst/>
              <a:latin typeface="+mn-lt"/>
              <a:ea typeface="+mn-ea"/>
              <a:cs typeface="+mn-cs"/>
            </a:rPr>
            <a:t>ことなどが要因となっている。</a:t>
          </a:r>
          <a:br>
            <a:rPr kumimoji="1" lang="ja-JP" altLang="ja-JP" sz="1000">
              <a:solidFill>
                <a:schemeClr val="dk1"/>
              </a:solidFill>
              <a:effectLst/>
              <a:latin typeface="+mn-lt"/>
              <a:ea typeface="+mn-ea"/>
              <a:cs typeface="+mn-cs"/>
            </a:rPr>
          </a:br>
          <a:r>
            <a:rPr kumimoji="1" lang="ja-JP" altLang="en-US" sz="1000">
              <a:solidFill>
                <a:schemeClr val="dk1"/>
              </a:solidFill>
              <a:effectLst/>
              <a:latin typeface="+mn-lt"/>
              <a:ea typeface="+mn-ea"/>
              <a:cs typeface="+mn-cs"/>
            </a:rPr>
            <a:t>衛生費</a:t>
          </a:r>
          <a:r>
            <a:rPr kumimoji="1" lang="ja-JP" altLang="ja-JP" sz="1000">
              <a:solidFill>
                <a:schemeClr val="dk1"/>
              </a:solidFill>
              <a:effectLst/>
              <a:latin typeface="+mn-lt"/>
              <a:ea typeface="+mn-ea"/>
              <a:cs typeface="+mn-cs"/>
            </a:rPr>
            <a:t>における住民一人当たりのコストは、</a:t>
          </a:r>
          <a:r>
            <a:rPr kumimoji="1" lang="en-US" altLang="ja-JP" sz="1000">
              <a:solidFill>
                <a:schemeClr val="dk1"/>
              </a:solidFill>
              <a:effectLst/>
              <a:latin typeface="+mn-lt"/>
              <a:ea typeface="+mn-ea"/>
              <a:cs typeface="+mn-cs"/>
            </a:rPr>
            <a:t>36,404</a:t>
          </a:r>
          <a:r>
            <a:rPr kumimoji="1" lang="ja-JP" altLang="ja-JP" sz="1000">
              <a:solidFill>
                <a:schemeClr val="dk1"/>
              </a:solidFill>
              <a:effectLst/>
              <a:latin typeface="+mn-lt"/>
              <a:ea typeface="+mn-ea"/>
              <a:cs typeface="+mn-cs"/>
            </a:rPr>
            <a:t>円となっており、前年度より</a:t>
          </a:r>
          <a:r>
            <a:rPr kumimoji="1" lang="en-US" altLang="ja-JP" sz="1000">
              <a:solidFill>
                <a:schemeClr val="dk1"/>
              </a:solidFill>
              <a:effectLst/>
              <a:latin typeface="+mn-lt"/>
              <a:ea typeface="+mn-ea"/>
              <a:cs typeface="+mn-cs"/>
            </a:rPr>
            <a:t>9,152</a:t>
          </a:r>
          <a:r>
            <a:rPr kumimoji="1" lang="ja-JP" altLang="ja-JP" sz="1000">
              <a:solidFill>
                <a:schemeClr val="dk1"/>
              </a:solidFill>
              <a:effectLst/>
              <a:latin typeface="+mn-lt"/>
              <a:ea typeface="+mn-ea"/>
              <a:cs typeface="+mn-cs"/>
            </a:rPr>
            <a:t>円増加している。これは、</a:t>
          </a:r>
          <a:r>
            <a:rPr kumimoji="1" lang="ja-JP" altLang="en-US" sz="1000">
              <a:solidFill>
                <a:schemeClr val="dk1"/>
              </a:solidFill>
              <a:effectLst/>
              <a:latin typeface="+mn-lt"/>
              <a:ea typeface="+mn-ea"/>
              <a:cs typeface="+mn-cs"/>
            </a:rPr>
            <a:t>新型コロナウイルス予防接種事業が皆増となったことなどが</a:t>
          </a:r>
          <a:r>
            <a:rPr kumimoji="1" lang="ja-JP" altLang="ja-JP" sz="1000">
              <a:solidFill>
                <a:schemeClr val="dk1"/>
              </a:solidFill>
              <a:effectLst/>
              <a:latin typeface="+mn-lt"/>
              <a:ea typeface="+mn-ea"/>
              <a:cs typeface="+mn-cs"/>
            </a:rPr>
            <a:t>要因となっている。</a:t>
          </a:r>
          <a:endParaRPr lang="ja-JP" altLang="ja-JP" sz="1000">
            <a:effectLst/>
          </a:endParaRPr>
        </a:p>
        <a:p>
          <a:r>
            <a:rPr kumimoji="1" lang="ja-JP" altLang="ja-JP" sz="1000">
              <a:solidFill>
                <a:schemeClr val="dk1"/>
              </a:solidFill>
              <a:effectLst/>
              <a:latin typeface="+mn-lt"/>
              <a:ea typeface="+mn-ea"/>
              <a:cs typeface="+mn-cs"/>
            </a:rPr>
            <a:t>目的別では、ほとんどの項目において、類似団体平均額を下回っているものの、限られた財源を有効に活用するため、令和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月に策定した第</a:t>
          </a:r>
          <a:r>
            <a:rPr kumimoji="1" lang="en-US" altLang="ja-JP" sz="1000">
              <a:solidFill>
                <a:schemeClr val="dk1"/>
              </a:solidFill>
              <a:effectLst/>
              <a:latin typeface="+mn-lt"/>
              <a:ea typeface="+mn-ea"/>
              <a:cs typeface="+mn-cs"/>
            </a:rPr>
            <a:t>6</a:t>
          </a:r>
          <a:r>
            <a:rPr kumimoji="1" lang="ja-JP" altLang="ja-JP" sz="1000">
              <a:solidFill>
                <a:schemeClr val="dk1"/>
              </a:solidFill>
              <a:effectLst/>
              <a:latin typeface="+mn-lt"/>
              <a:ea typeface="+mn-ea"/>
              <a:cs typeface="+mn-cs"/>
            </a:rPr>
            <a:t>次行財政改革大綱の下、これまでの取り組みを見直し、検証し、新たな視点で改革に取り組み、最小の経費で最大の効果を挙げるよう、事務事業の一層の効率化を実施し、持続可能な行財政運営により、質の高い行政サービスの提供を目指す。</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岐阜県八百津町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財政調整基金残高は、平成</a:t>
          </a:r>
          <a:r>
            <a:rPr kumimoji="1" lang="en-US" altLang="ja-JP" sz="1050">
              <a:solidFill>
                <a:schemeClr val="dk1"/>
              </a:solidFill>
              <a:effectLst/>
              <a:latin typeface="+mn-lt"/>
              <a:ea typeface="+mn-ea"/>
              <a:cs typeface="+mn-cs"/>
            </a:rPr>
            <a:t>22</a:t>
          </a:r>
          <a:r>
            <a:rPr kumimoji="1" lang="ja-JP" altLang="ja-JP" sz="1050">
              <a:solidFill>
                <a:schemeClr val="dk1"/>
              </a:solidFill>
              <a:effectLst/>
              <a:latin typeface="+mn-lt"/>
              <a:ea typeface="+mn-ea"/>
              <a:cs typeface="+mn-cs"/>
            </a:rPr>
            <a:t>年度に剰余金</a:t>
          </a:r>
          <a:r>
            <a:rPr kumimoji="1" lang="en-US" altLang="ja-JP" sz="1050">
              <a:solidFill>
                <a:schemeClr val="dk1"/>
              </a:solidFill>
              <a:effectLst/>
              <a:latin typeface="+mn-lt"/>
              <a:ea typeface="+mn-ea"/>
              <a:cs typeface="+mn-cs"/>
            </a:rPr>
            <a:t>71</a:t>
          </a:r>
          <a:r>
            <a:rPr kumimoji="1" lang="ja-JP" altLang="ja-JP" sz="1050">
              <a:solidFill>
                <a:schemeClr val="dk1"/>
              </a:solidFill>
              <a:effectLst/>
              <a:latin typeface="+mn-lt"/>
              <a:ea typeface="+mn-ea"/>
              <a:cs typeface="+mn-cs"/>
            </a:rPr>
            <a:t>百万円積み立て、平成</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年度に解散した土地開発公社の余剰金</a:t>
          </a:r>
          <a:r>
            <a:rPr kumimoji="1" lang="en-US" altLang="ja-JP" sz="1050">
              <a:solidFill>
                <a:schemeClr val="dk1"/>
              </a:solidFill>
              <a:effectLst/>
              <a:latin typeface="+mn-lt"/>
              <a:ea typeface="+mn-ea"/>
              <a:cs typeface="+mn-cs"/>
            </a:rPr>
            <a:t>63</a:t>
          </a:r>
          <a:r>
            <a:rPr kumimoji="1" lang="ja-JP" altLang="ja-JP" sz="1050">
              <a:solidFill>
                <a:schemeClr val="dk1"/>
              </a:solidFill>
              <a:effectLst/>
              <a:latin typeface="+mn-lt"/>
              <a:ea typeface="+mn-ea"/>
              <a:cs typeface="+mn-cs"/>
            </a:rPr>
            <a:t>百万円を積み立てたが、それ以外は、基金の取崩しを行わず、運用利子のみを積み立てているため、概ね前年度と同水準を維持している。</a:t>
          </a:r>
          <a:endParaRPr lang="ja-JP" altLang="ja-JP" sz="1050">
            <a:effectLst/>
          </a:endParaRPr>
        </a:p>
        <a:p>
          <a:r>
            <a:rPr kumimoji="1" lang="ja-JP" altLang="ja-JP" sz="1050">
              <a:solidFill>
                <a:schemeClr val="dk1"/>
              </a:solidFill>
              <a:effectLst/>
              <a:latin typeface="+mn-lt"/>
              <a:ea typeface="+mn-ea"/>
              <a:cs typeface="+mn-cs"/>
            </a:rPr>
            <a:t>令和</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年度は、</a:t>
          </a:r>
          <a:r>
            <a:rPr kumimoji="1" lang="ja-JP" altLang="en-US" sz="1050">
              <a:solidFill>
                <a:schemeClr val="dk1"/>
              </a:solidFill>
              <a:effectLst/>
              <a:latin typeface="+mn-lt"/>
              <a:ea typeface="+mn-ea"/>
              <a:cs typeface="+mn-cs"/>
            </a:rPr>
            <a:t>歳出総額が前年度より</a:t>
          </a:r>
          <a:r>
            <a:rPr kumimoji="1" lang="en-US" altLang="ja-JP" sz="1050">
              <a:solidFill>
                <a:schemeClr val="dk1"/>
              </a:solidFill>
              <a:effectLst/>
              <a:latin typeface="+mn-lt"/>
              <a:ea typeface="+mn-ea"/>
              <a:cs typeface="+mn-cs"/>
            </a:rPr>
            <a:t>6.3</a:t>
          </a:r>
          <a:r>
            <a:rPr kumimoji="1" lang="ja-JP" altLang="en-US" sz="1050">
              <a:solidFill>
                <a:schemeClr val="dk1"/>
              </a:solidFill>
              <a:effectLst/>
              <a:latin typeface="+mn-lt"/>
              <a:ea typeface="+mn-ea"/>
              <a:cs typeface="+mn-cs"/>
            </a:rPr>
            <a:t>パーセント減となり、</a:t>
          </a:r>
          <a:r>
            <a:rPr kumimoji="1" lang="ja-JP" altLang="ja-JP" sz="1050">
              <a:solidFill>
                <a:schemeClr val="dk1"/>
              </a:solidFill>
              <a:effectLst/>
              <a:latin typeface="+mn-lt"/>
              <a:ea typeface="+mn-ea"/>
              <a:cs typeface="+mn-cs"/>
            </a:rPr>
            <a:t>歳入</a:t>
          </a:r>
          <a:r>
            <a:rPr kumimoji="1" lang="ja-JP" altLang="en-US" sz="1050">
              <a:solidFill>
                <a:schemeClr val="dk1"/>
              </a:solidFill>
              <a:effectLst/>
              <a:latin typeface="+mn-lt"/>
              <a:ea typeface="+mn-ea"/>
              <a:cs typeface="+mn-cs"/>
            </a:rPr>
            <a:t>総額は前年度より</a:t>
          </a:r>
          <a:r>
            <a:rPr kumimoji="1" lang="en-US" altLang="ja-JP" sz="1050">
              <a:solidFill>
                <a:schemeClr val="dk1"/>
              </a:solidFill>
              <a:effectLst/>
              <a:latin typeface="+mn-lt"/>
              <a:ea typeface="+mn-ea"/>
              <a:cs typeface="+mn-cs"/>
            </a:rPr>
            <a:t>5.5</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減となったが</a:t>
          </a:r>
          <a:r>
            <a:rPr kumimoji="1" lang="ja-JP" altLang="ja-JP" sz="1050">
              <a:solidFill>
                <a:schemeClr val="dk1"/>
              </a:solidFill>
              <a:effectLst/>
              <a:latin typeface="+mn-lt"/>
              <a:ea typeface="+mn-ea"/>
              <a:cs typeface="+mn-cs"/>
            </a:rPr>
            <a:t>、地方交付税</a:t>
          </a:r>
          <a:r>
            <a:rPr kumimoji="1" lang="ja-JP" altLang="en-US" sz="1050">
              <a:solidFill>
                <a:schemeClr val="dk1"/>
              </a:solidFill>
              <a:effectLst/>
              <a:latin typeface="+mn-lt"/>
              <a:ea typeface="+mn-ea"/>
              <a:cs typeface="+mn-cs"/>
            </a:rPr>
            <a:t>が</a:t>
          </a:r>
          <a:r>
            <a:rPr kumimoji="1" lang="en-US" altLang="ja-JP" sz="1050">
              <a:solidFill>
                <a:schemeClr val="dk1"/>
              </a:solidFill>
              <a:effectLst/>
              <a:latin typeface="+mn-lt"/>
              <a:ea typeface="+mn-ea"/>
              <a:cs typeface="+mn-cs"/>
            </a:rPr>
            <a:t>13.6</a:t>
          </a:r>
          <a:r>
            <a:rPr kumimoji="1" lang="ja-JP" altLang="ja-JP" sz="1050">
              <a:solidFill>
                <a:schemeClr val="dk1"/>
              </a:solidFill>
              <a:effectLst/>
              <a:latin typeface="+mn-lt"/>
              <a:ea typeface="+mn-ea"/>
              <a:cs typeface="+mn-cs"/>
            </a:rPr>
            <a:t>％増となったことなどから、前年度と比較し、実質収支額が約</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千万円の増、標準財政規模に占める割合では、</a:t>
          </a:r>
          <a:r>
            <a:rPr kumimoji="1" lang="en-US" altLang="ja-JP" sz="1050">
              <a:solidFill>
                <a:schemeClr val="dk1"/>
              </a:solidFill>
              <a:effectLst/>
              <a:latin typeface="+mn-lt"/>
              <a:ea typeface="+mn-ea"/>
              <a:cs typeface="+mn-cs"/>
            </a:rPr>
            <a:t>5.4</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増となっている。</a:t>
          </a:r>
          <a:endParaRPr lang="ja-JP" altLang="ja-JP" sz="1050">
            <a:effectLst/>
          </a:endParaRPr>
        </a:p>
        <a:p>
          <a:r>
            <a:rPr kumimoji="1" lang="ja-JP" altLang="ja-JP" sz="1050">
              <a:solidFill>
                <a:schemeClr val="dk1"/>
              </a:solidFill>
              <a:effectLst/>
              <a:latin typeface="+mn-lt"/>
              <a:ea typeface="+mn-ea"/>
              <a:cs typeface="+mn-cs"/>
            </a:rPr>
            <a:t>今後も、事務事業の見直し・統廃合など歳出の合理化により行財政改革を推進し、財政調整基金の取崩しを極力避けつつ、歳入歳出のバランスを考慮した健全な財政運営に努める。</a:t>
          </a:r>
          <a:endParaRPr lang="ja-JP" altLang="ja-JP" sz="105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岐阜県八百津町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一般会計及び特別会計の全会計が黒字であり、赤字額はない。</a:t>
          </a:r>
          <a:endParaRPr lang="ja-JP" altLang="ja-JP" sz="1400">
            <a:effectLst/>
          </a:endParaRPr>
        </a:p>
        <a:p>
          <a:r>
            <a:rPr kumimoji="1" lang="ja-JP" altLang="ja-JP" sz="1100">
              <a:solidFill>
                <a:schemeClr val="dk1"/>
              </a:solidFill>
              <a:effectLst/>
              <a:latin typeface="+mn-lt"/>
              <a:ea typeface="+mn-ea"/>
              <a:cs typeface="+mn-cs"/>
            </a:rPr>
            <a:t>介護保険特別会計において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新型コロナウイルス感染症の影響によるサービスの利用控え</a:t>
          </a:r>
          <a:r>
            <a:rPr kumimoji="1" lang="ja-JP" altLang="en-US" sz="1100">
              <a:solidFill>
                <a:schemeClr val="dk1"/>
              </a:solidFill>
              <a:effectLst/>
              <a:latin typeface="+mn-lt"/>
              <a:ea typeface="+mn-ea"/>
              <a:cs typeface="+mn-cs"/>
            </a:rPr>
            <a:t>があり</a:t>
          </a:r>
          <a:r>
            <a:rPr kumimoji="1" lang="ja-JP" altLang="ja-JP" sz="1100">
              <a:solidFill>
                <a:schemeClr val="dk1"/>
              </a:solidFill>
              <a:effectLst/>
              <a:latin typeface="+mn-lt"/>
              <a:ea typeface="+mn-ea"/>
              <a:cs typeface="+mn-cs"/>
            </a:rPr>
            <a:t>、給付費が減したことにより歳出総額が減少し、黒字額は増加した。</a:t>
          </a:r>
          <a:endParaRPr lang="ja-JP" altLang="ja-JP" sz="1400">
            <a:effectLst/>
          </a:endParaRPr>
        </a:p>
        <a:p>
          <a:r>
            <a:rPr kumimoji="1" lang="ja-JP" altLang="ja-JP" sz="1100">
              <a:solidFill>
                <a:schemeClr val="dk1"/>
              </a:solidFill>
              <a:effectLst/>
              <a:latin typeface="+mn-lt"/>
              <a:ea typeface="+mn-ea"/>
              <a:cs typeface="+mn-cs"/>
            </a:rPr>
            <a:t>標準財政規模比では減少している会計があるものの、全体では黒字額は増加している。</a:t>
          </a:r>
          <a:endParaRPr lang="ja-JP" altLang="ja-JP" sz="1400">
            <a:effectLst/>
          </a:endParaRPr>
        </a:p>
        <a:p>
          <a:r>
            <a:rPr kumimoji="1" lang="ja-JP" altLang="ja-JP" sz="1100">
              <a:solidFill>
                <a:schemeClr val="dk1"/>
              </a:solidFill>
              <a:effectLst/>
              <a:latin typeface="+mn-lt"/>
              <a:ea typeface="+mn-ea"/>
              <a:cs typeface="+mn-cs"/>
            </a:rPr>
            <a:t>今後、税収及び普通交付税の伸びが見込めないと予想されるので、一般会計のみならず、各会計において適正な財政運営、企業経営に努める。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 thickBot="1" x14ac:dyDescent="0.25">
      <c r="B2" s="179" t="s">
        <v>81</v>
      </c>
      <c r="C2" s="179"/>
      <c r="D2" s="180"/>
    </row>
    <row r="3" spans="1:119" ht="18.75" customHeight="1" thickBot="1" x14ac:dyDescent="0.25">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2">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7444810</v>
      </c>
      <c r="BO4" s="453"/>
      <c r="BP4" s="453"/>
      <c r="BQ4" s="453"/>
      <c r="BR4" s="453"/>
      <c r="BS4" s="453"/>
      <c r="BT4" s="453"/>
      <c r="BU4" s="454"/>
      <c r="BV4" s="452">
        <v>7881204</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9</v>
      </c>
      <c r="CU4" s="593"/>
      <c r="CV4" s="593"/>
      <c r="CW4" s="593"/>
      <c r="CX4" s="593"/>
      <c r="CY4" s="593"/>
      <c r="CZ4" s="593"/>
      <c r="DA4" s="594"/>
      <c r="DB4" s="592">
        <v>8.5</v>
      </c>
      <c r="DC4" s="593"/>
      <c r="DD4" s="593"/>
      <c r="DE4" s="593"/>
      <c r="DF4" s="593"/>
      <c r="DG4" s="593"/>
      <c r="DH4" s="593"/>
      <c r="DI4" s="594"/>
    </row>
    <row r="5" spans="1:119" ht="18.75" customHeight="1" x14ac:dyDescent="0.2">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6991560</v>
      </c>
      <c r="BO5" s="424"/>
      <c r="BP5" s="424"/>
      <c r="BQ5" s="424"/>
      <c r="BR5" s="424"/>
      <c r="BS5" s="424"/>
      <c r="BT5" s="424"/>
      <c r="BU5" s="425"/>
      <c r="BV5" s="423">
        <v>7461503</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78.3</v>
      </c>
      <c r="CU5" s="421"/>
      <c r="CV5" s="421"/>
      <c r="CW5" s="421"/>
      <c r="CX5" s="421"/>
      <c r="CY5" s="421"/>
      <c r="CZ5" s="421"/>
      <c r="DA5" s="422"/>
      <c r="DB5" s="420">
        <v>84.6</v>
      </c>
      <c r="DC5" s="421"/>
      <c r="DD5" s="421"/>
      <c r="DE5" s="421"/>
      <c r="DF5" s="421"/>
      <c r="DG5" s="421"/>
      <c r="DH5" s="421"/>
      <c r="DI5" s="422"/>
    </row>
    <row r="6" spans="1:119" ht="18.75" customHeight="1" x14ac:dyDescent="0.2">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94</v>
      </c>
      <c r="AV6" s="482"/>
      <c r="AW6" s="482"/>
      <c r="AX6" s="482"/>
      <c r="AY6" s="437" t="s">
        <v>102</v>
      </c>
      <c r="AZ6" s="438"/>
      <c r="BA6" s="438"/>
      <c r="BB6" s="438"/>
      <c r="BC6" s="438"/>
      <c r="BD6" s="438"/>
      <c r="BE6" s="438"/>
      <c r="BF6" s="438"/>
      <c r="BG6" s="438"/>
      <c r="BH6" s="438"/>
      <c r="BI6" s="438"/>
      <c r="BJ6" s="438"/>
      <c r="BK6" s="438"/>
      <c r="BL6" s="438"/>
      <c r="BM6" s="439"/>
      <c r="BN6" s="423">
        <v>453250</v>
      </c>
      <c r="BO6" s="424"/>
      <c r="BP6" s="424"/>
      <c r="BQ6" s="424"/>
      <c r="BR6" s="424"/>
      <c r="BS6" s="424"/>
      <c r="BT6" s="424"/>
      <c r="BU6" s="425"/>
      <c r="BV6" s="423">
        <v>419701</v>
      </c>
      <c r="BW6" s="424"/>
      <c r="BX6" s="424"/>
      <c r="BY6" s="424"/>
      <c r="BZ6" s="424"/>
      <c r="CA6" s="424"/>
      <c r="CB6" s="424"/>
      <c r="CC6" s="425"/>
      <c r="CD6" s="463" t="s">
        <v>103</v>
      </c>
      <c r="CE6" s="383"/>
      <c r="CF6" s="383"/>
      <c r="CG6" s="383"/>
      <c r="CH6" s="383"/>
      <c r="CI6" s="383"/>
      <c r="CJ6" s="383"/>
      <c r="CK6" s="383"/>
      <c r="CL6" s="383"/>
      <c r="CM6" s="383"/>
      <c r="CN6" s="383"/>
      <c r="CO6" s="383"/>
      <c r="CP6" s="383"/>
      <c r="CQ6" s="383"/>
      <c r="CR6" s="383"/>
      <c r="CS6" s="464"/>
      <c r="CT6" s="566">
        <v>80.099999999999994</v>
      </c>
      <c r="CU6" s="567"/>
      <c r="CV6" s="567"/>
      <c r="CW6" s="567"/>
      <c r="CX6" s="567"/>
      <c r="CY6" s="567"/>
      <c r="CZ6" s="567"/>
      <c r="DA6" s="568"/>
      <c r="DB6" s="566">
        <v>87.8</v>
      </c>
      <c r="DC6" s="567"/>
      <c r="DD6" s="567"/>
      <c r="DE6" s="567"/>
      <c r="DF6" s="567"/>
      <c r="DG6" s="567"/>
      <c r="DH6" s="567"/>
      <c r="DI6" s="568"/>
    </row>
    <row r="7" spans="1:119" ht="18.75" customHeight="1" x14ac:dyDescent="0.2">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104</v>
      </c>
      <c r="AN7" s="380"/>
      <c r="AO7" s="380"/>
      <c r="AP7" s="380"/>
      <c r="AQ7" s="380"/>
      <c r="AR7" s="380"/>
      <c r="AS7" s="380"/>
      <c r="AT7" s="381"/>
      <c r="AU7" s="481" t="s">
        <v>105</v>
      </c>
      <c r="AV7" s="482"/>
      <c r="AW7" s="482"/>
      <c r="AX7" s="482"/>
      <c r="AY7" s="437" t="s">
        <v>106</v>
      </c>
      <c r="AZ7" s="438"/>
      <c r="BA7" s="438"/>
      <c r="BB7" s="438"/>
      <c r="BC7" s="438"/>
      <c r="BD7" s="438"/>
      <c r="BE7" s="438"/>
      <c r="BF7" s="438"/>
      <c r="BG7" s="438"/>
      <c r="BH7" s="438"/>
      <c r="BI7" s="438"/>
      <c r="BJ7" s="438"/>
      <c r="BK7" s="438"/>
      <c r="BL7" s="438"/>
      <c r="BM7" s="439"/>
      <c r="BN7" s="423">
        <v>68850</v>
      </c>
      <c r="BO7" s="424"/>
      <c r="BP7" s="424"/>
      <c r="BQ7" s="424"/>
      <c r="BR7" s="424"/>
      <c r="BS7" s="424"/>
      <c r="BT7" s="424"/>
      <c r="BU7" s="425"/>
      <c r="BV7" s="423">
        <v>74958</v>
      </c>
      <c r="BW7" s="424"/>
      <c r="BX7" s="424"/>
      <c r="BY7" s="424"/>
      <c r="BZ7" s="424"/>
      <c r="CA7" s="424"/>
      <c r="CB7" s="424"/>
      <c r="CC7" s="425"/>
      <c r="CD7" s="463" t="s">
        <v>107</v>
      </c>
      <c r="CE7" s="383"/>
      <c r="CF7" s="383"/>
      <c r="CG7" s="383"/>
      <c r="CH7" s="383"/>
      <c r="CI7" s="383"/>
      <c r="CJ7" s="383"/>
      <c r="CK7" s="383"/>
      <c r="CL7" s="383"/>
      <c r="CM7" s="383"/>
      <c r="CN7" s="383"/>
      <c r="CO7" s="383"/>
      <c r="CP7" s="383"/>
      <c r="CQ7" s="383"/>
      <c r="CR7" s="383"/>
      <c r="CS7" s="464"/>
      <c r="CT7" s="423">
        <v>4254818</v>
      </c>
      <c r="CU7" s="424"/>
      <c r="CV7" s="424"/>
      <c r="CW7" s="424"/>
      <c r="CX7" s="424"/>
      <c r="CY7" s="424"/>
      <c r="CZ7" s="424"/>
      <c r="DA7" s="425"/>
      <c r="DB7" s="423">
        <v>4037314</v>
      </c>
      <c r="DC7" s="424"/>
      <c r="DD7" s="424"/>
      <c r="DE7" s="424"/>
      <c r="DF7" s="424"/>
      <c r="DG7" s="424"/>
      <c r="DH7" s="424"/>
      <c r="DI7" s="425"/>
    </row>
    <row r="8" spans="1:119" ht="18.75" customHeight="1" thickBot="1" x14ac:dyDescent="0.25">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108</v>
      </c>
      <c r="AN8" s="380"/>
      <c r="AO8" s="380"/>
      <c r="AP8" s="380"/>
      <c r="AQ8" s="380"/>
      <c r="AR8" s="380"/>
      <c r="AS8" s="380"/>
      <c r="AT8" s="381"/>
      <c r="AU8" s="481" t="s">
        <v>109</v>
      </c>
      <c r="AV8" s="482"/>
      <c r="AW8" s="482"/>
      <c r="AX8" s="482"/>
      <c r="AY8" s="437" t="s">
        <v>110</v>
      </c>
      <c r="AZ8" s="438"/>
      <c r="BA8" s="438"/>
      <c r="BB8" s="438"/>
      <c r="BC8" s="438"/>
      <c r="BD8" s="438"/>
      <c r="BE8" s="438"/>
      <c r="BF8" s="438"/>
      <c r="BG8" s="438"/>
      <c r="BH8" s="438"/>
      <c r="BI8" s="438"/>
      <c r="BJ8" s="438"/>
      <c r="BK8" s="438"/>
      <c r="BL8" s="438"/>
      <c r="BM8" s="439"/>
      <c r="BN8" s="423">
        <v>384400</v>
      </c>
      <c r="BO8" s="424"/>
      <c r="BP8" s="424"/>
      <c r="BQ8" s="424"/>
      <c r="BR8" s="424"/>
      <c r="BS8" s="424"/>
      <c r="BT8" s="424"/>
      <c r="BU8" s="425"/>
      <c r="BV8" s="423">
        <v>344743</v>
      </c>
      <c r="BW8" s="424"/>
      <c r="BX8" s="424"/>
      <c r="BY8" s="424"/>
      <c r="BZ8" s="424"/>
      <c r="CA8" s="424"/>
      <c r="CB8" s="424"/>
      <c r="CC8" s="425"/>
      <c r="CD8" s="463" t="s">
        <v>111</v>
      </c>
      <c r="CE8" s="383"/>
      <c r="CF8" s="383"/>
      <c r="CG8" s="383"/>
      <c r="CH8" s="383"/>
      <c r="CI8" s="383"/>
      <c r="CJ8" s="383"/>
      <c r="CK8" s="383"/>
      <c r="CL8" s="383"/>
      <c r="CM8" s="383"/>
      <c r="CN8" s="383"/>
      <c r="CO8" s="383"/>
      <c r="CP8" s="383"/>
      <c r="CQ8" s="383"/>
      <c r="CR8" s="383"/>
      <c r="CS8" s="464"/>
      <c r="CT8" s="526">
        <v>0.41</v>
      </c>
      <c r="CU8" s="527"/>
      <c r="CV8" s="527"/>
      <c r="CW8" s="527"/>
      <c r="CX8" s="527"/>
      <c r="CY8" s="527"/>
      <c r="CZ8" s="527"/>
      <c r="DA8" s="528"/>
      <c r="DB8" s="526">
        <v>0.42</v>
      </c>
      <c r="DC8" s="527"/>
      <c r="DD8" s="527"/>
      <c r="DE8" s="527"/>
      <c r="DF8" s="527"/>
      <c r="DG8" s="527"/>
      <c r="DH8" s="527"/>
      <c r="DI8" s="528"/>
    </row>
    <row r="9" spans="1:119" ht="18.75" customHeight="1" thickBot="1" x14ac:dyDescent="0.25">
      <c r="A9" s="178"/>
      <c r="B9" s="555" t="s">
        <v>112</v>
      </c>
      <c r="C9" s="556"/>
      <c r="D9" s="556"/>
      <c r="E9" s="556"/>
      <c r="F9" s="556"/>
      <c r="G9" s="556"/>
      <c r="H9" s="556"/>
      <c r="I9" s="556"/>
      <c r="J9" s="556"/>
      <c r="K9" s="474"/>
      <c r="L9" s="557" t="s">
        <v>113</v>
      </c>
      <c r="M9" s="558"/>
      <c r="N9" s="558"/>
      <c r="O9" s="558"/>
      <c r="P9" s="558"/>
      <c r="Q9" s="559"/>
      <c r="R9" s="560">
        <v>10195</v>
      </c>
      <c r="S9" s="561"/>
      <c r="T9" s="561"/>
      <c r="U9" s="561"/>
      <c r="V9" s="562"/>
      <c r="W9" s="492" t="s">
        <v>114</v>
      </c>
      <c r="X9" s="493"/>
      <c r="Y9" s="493"/>
      <c r="Z9" s="493"/>
      <c r="AA9" s="493"/>
      <c r="AB9" s="493"/>
      <c r="AC9" s="493"/>
      <c r="AD9" s="493"/>
      <c r="AE9" s="493"/>
      <c r="AF9" s="493"/>
      <c r="AG9" s="493"/>
      <c r="AH9" s="493"/>
      <c r="AI9" s="493"/>
      <c r="AJ9" s="493"/>
      <c r="AK9" s="493"/>
      <c r="AL9" s="563"/>
      <c r="AM9" s="480" t="s">
        <v>115</v>
      </c>
      <c r="AN9" s="380"/>
      <c r="AO9" s="380"/>
      <c r="AP9" s="380"/>
      <c r="AQ9" s="380"/>
      <c r="AR9" s="380"/>
      <c r="AS9" s="380"/>
      <c r="AT9" s="381"/>
      <c r="AU9" s="481" t="s">
        <v>116</v>
      </c>
      <c r="AV9" s="482"/>
      <c r="AW9" s="482"/>
      <c r="AX9" s="482"/>
      <c r="AY9" s="437" t="s">
        <v>117</v>
      </c>
      <c r="AZ9" s="438"/>
      <c r="BA9" s="438"/>
      <c r="BB9" s="438"/>
      <c r="BC9" s="438"/>
      <c r="BD9" s="438"/>
      <c r="BE9" s="438"/>
      <c r="BF9" s="438"/>
      <c r="BG9" s="438"/>
      <c r="BH9" s="438"/>
      <c r="BI9" s="438"/>
      <c r="BJ9" s="438"/>
      <c r="BK9" s="438"/>
      <c r="BL9" s="438"/>
      <c r="BM9" s="439"/>
      <c r="BN9" s="423">
        <v>39657</v>
      </c>
      <c r="BO9" s="424"/>
      <c r="BP9" s="424"/>
      <c r="BQ9" s="424"/>
      <c r="BR9" s="424"/>
      <c r="BS9" s="424"/>
      <c r="BT9" s="424"/>
      <c r="BU9" s="425"/>
      <c r="BV9" s="423">
        <v>40443</v>
      </c>
      <c r="BW9" s="424"/>
      <c r="BX9" s="424"/>
      <c r="BY9" s="424"/>
      <c r="BZ9" s="424"/>
      <c r="CA9" s="424"/>
      <c r="CB9" s="424"/>
      <c r="CC9" s="425"/>
      <c r="CD9" s="463" t="s">
        <v>118</v>
      </c>
      <c r="CE9" s="383"/>
      <c r="CF9" s="383"/>
      <c r="CG9" s="383"/>
      <c r="CH9" s="383"/>
      <c r="CI9" s="383"/>
      <c r="CJ9" s="383"/>
      <c r="CK9" s="383"/>
      <c r="CL9" s="383"/>
      <c r="CM9" s="383"/>
      <c r="CN9" s="383"/>
      <c r="CO9" s="383"/>
      <c r="CP9" s="383"/>
      <c r="CQ9" s="383"/>
      <c r="CR9" s="383"/>
      <c r="CS9" s="464"/>
      <c r="CT9" s="420">
        <v>7.2</v>
      </c>
      <c r="CU9" s="421"/>
      <c r="CV9" s="421"/>
      <c r="CW9" s="421"/>
      <c r="CX9" s="421"/>
      <c r="CY9" s="421"/>
      <c r="CZ9" s="421"/>
      <c r="DA9" s="422"/>
      <c r="DB9" s="420">
        <v>8.9</v>
      </c>
      <c r="DC9" s="421"/>
      <c r="DD9" s="421"/>
      <c r="DE9" s="421"/>
      <c r="DF9" s="421"/>
      <c r="DG9" s="421"/>
      <c r="DH9" s="421"/>
      <c r="DI9" s="422"/>
    </row>
    <row r="10" spans="1:119" ht="18.75" customHeight="1" thickBot="1" x14ac:dyDescent="0.25">
      <c r="A10" s="178"/>
      <c r="B10" s="555"/>
      <c r="C10" s="556"/>
      <c r="D10" s="556"/>
      <c r="E10" s="556"/>
      <c r="F10" s="556"/>
      <c r="G10" s="556"/>
      <c r="H10" s="556"/>
      <c r="I10" s="556"/>
      <c r="J10" s="556"/>
      <c r="K10" s="474"/>
      <c r="L10" s="379" t="s">
        <v>119</v>
      </c>
      <c r="M10" s="380"/>
      <c r="N10" s="380"/>
      <c r="O10" s="380"/>
      <c r="P10" s="380"/>
      <c r="Q10" s="381"/>
      <c r="R10" s="376">
        <v>11027</v>
      </c>
      <c r="S10" s="377"/>
      <c r="T10" s="377"/>
      <c r="U10" s="377"/>
      <c r="V10" s="436"/>
      <c r="W10" s="564"/>
      <c r="X10" s="374"/>
      <c r="Y10" s="374"/>
      <c r="Z10" s="374"/>
      <c r="AA10" s="374"/>
      <c r="AB10" s="374"/>
      <c r="AC10" s="374"/>
      <c r="AD10" s="374"/>
      <c r="AE10" s="374"/>
      <c r="AF10" s="374"/>
      <c r="AG10" s="374"/>
      <c r="AH10" s="374"/>
      <c r="AI10" s="374"/>
      <c r="AJ10" s="374"/>
      <c r="AK10" s="374"/>
      <c r="AL10" s="565"/>
      <c r="AM10" s="480" t="s">
        <v>120</v>
      </c>
      <c r="AN10" s="380"/>
      <c r="AO10" s="380"/>
      <c r="AP10" s="380"/>
      <c r="AQ10" s="380"/>
      <c r="AR10" s="380"/>
      <c r="AS10" s="380"/>
      <c r="AT10" s="381"/>
      <c r="AU10" s="481" t="s">
        <v>116</v>
      </c>
      <c r="AV10" s="482"/>
      <c r="AW10" s="482"/>
      <c r="AX10" s="482"/>
      <c r="AY10" s="437" t="s">
        <v>121</v>
      </c>
      <c r="AZ10" s="438"/>
      <c r="BA10" s="438"/>
      <c r="BB10" s="438"/>
      <c r="BC10" s="438"/>
      <c r="BD10" s="438"/>
      <c r="BE10" s="438"/>
      <c r="BF10" s="438"/>
      <c r="BG10" s="438"/>
      <c r="BH10" s="438"/>
      <c r="BI10" s="438"/>
      <c r="BJ10" s="438"/>
      <c r="BK10" s="438"/>
      <c r="BL10" s="438"/>
      <c r="BM10" s="439"/>
      <c r="BN10" s="423">
        <v>1281</v>
      </c>
      <c r="BO10" s="424"/>
      <c r="BP10" s="424"/>
      <c r="BQ10" s="424"/>
      <c r="BR10" s="424"/>
      <c r="BS10" s="424"/>
      <c r="BT10" s="424"/>
      <c r="BU10" s="425"/>
      <c r="BV10" s="423">
        <v>1037</v>
      </c>
      <c r="BW10" s="424"/>
      <c r="BX10" s="424"/>
      <c r="BY10" s="424"/>
      <c r="BZ10" s="424"/>
      <c r="CA10" s="424"/>
      <c r="CB10" s="424"/>
      <c r="CC10" s="425"/>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5"/>
      <c r="C11" s="556"/>
      <c r="D11" s="556"/>
      <c r="E11" s="556"/>
      <c r="F11" s="556"/>
      <c r="G11" s="556"/>
      <c r="H11" s="556"/>
      <c r="I11" s="556"/>
      <c r="J11" s="556"/>
      <c r="K11" s="474"/>
      <c r="L11" s="384" t="s">
        <v>123</v>
      </c>
      <c r="M11" s="385"/>
      <c r="N11" s="385"/>
      <c r="O11" s="385"/>
      <c r="P11" s="385"/>
      <c r="Q11" s="386"/>
      <c r="R11" s="552" t="s">
        <v>124</v>
      </c>
      <c r="S11" s="553"/>
      <c r="T11" s="553"/>
      <c r="U11" s="553"/>
      <c r="V11" s="554"/>
      <c r="W11" s="564"/>
      <c r="X11" s="374"/>
      <c r="Y11" s="374"/>
      <c r="Z11" s="374"/>
      <c r="AA11" s="374"/>
      <c r="AB11" s="374"/>
      <c r="AC11" s="374"/>
      <c r="AD11" s="374"/>
      <c r="AE11" s="374"/>
      <c r="AF11" s="374"/>
      <c r="AG11" s="374"/>
      <c r="AH11" s="374"/>
      <c r="AI11" s="374"/>
      <c r="AJ11" s="374"/>
      <c r="AK11" s="374"/>
      <c r="AL11" s="565"/>
      <c r="AM11" s="480" t="s">
        <v>125</v>
      </c>
      <c r="AN11" s="380"/>
      <c r="AO11" s="380"/>
      <c r="AP11" s="380"/>
      <c r="AQ11" s="380"/>
      <c r="AR11" s="380"/>
      <c r="AS11" s="380"/>
      <c r="AT11" s="381"/>
      <c r="AU11" s="481" t="s">
        <v>116</v>
      </c>
      <c r="AV11" s="482"/>
      <c r="AW11" s="482"/>
      <c r="AX11" s="482"/>
      <c r="AY11" s="437" t="s">
        <v>126</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9174</v>
      </c>
      <c r="BW11" s="424"/>
      <c r="BX11" s="424"/>
      <c r="BY11" s="424"/>
      <c r="BZ11" s="424"/>
      <c r="CA11" s="424"/>
      <c r="CB11" s="424"/>
      <c r="CC11" s="425"/>
      <c r="CD11" s="463" t="s">
        <v>127</v>
      </c>
      <c r="CE11" s="383"/>
      <c r="CF11" s="383"/>
      <c r="CG11" s="383"/>
      <c r="CH11" s="383"/>
      <c r="CI11" s="383"/>
      <c r="CJ11" s="383"/>
      <c r="CK11" s="383"/>
      <c r="CL11" s="383"/>
      <c r="CM11" s="383"/>
      <c r="CN11" s="383"/>
      <c r="CO11" s="383"/>
      <c r="CP11" s="383"/>
      <c r="CQ11" s="383"/>
      <c r="CR11" s="383"/>
      <c r="CS11" s="464"/>
      <c r="CT11" s="526" t="s">
        <v>128</v>
      </c>
      <c r="CU11" s="527"/>
      <c r="CV11" s="527"/>
      <c r="CW11" s="527"/>
      <c r="CX11" s="527"/>
      <c r="CY11" s="527"/>
      <c r="CZ11" s="527"/>
      <c r="DA11" s="528"/>
      <c r="DB11" s="526" t="s">
        <v>128</v>
      </c>
      <c r="DC11" s="527"/>
      <c r="DD11" s="527"/>
      <c r="DE11" s="527"/>
      <c r="DF11" s="527"/>
      <c r="DG11" s="527"/>
      <c r="DH11" s="527"/>
      <c r="DI11" s="528"/>
    </row>
    <row r="12" spans="1:119" ht="18.75" customHeight="1" x14ac:dyDescent="0.2">
      <c r="A12" s="178"/>
      <c r="B12" s="529" t="s">
        <v>129</v>
      </c>
      <c r="C12" s="530"/>
      <c r="D12" s="530"/>
      <c r="E12" s="530"/>
      <c r="F12" s="530"/>
      <c r="G12" s="530"/>
      <c r="H12" s="530"/>
      <c r="I12" s="530"/>
      <c r="J12" s="530"/>
      <c r="K12" s="531"/>
      <c r="L12" s="538" t="s">
        <v>130</v>
      </c>
      <c r="M12" s="539"/>
      <c r="N12" s="539"/>
      <c r="O12" s="539"/>
      <c r="P12" s="539"/>
      <c r="Q12" s="540"/>
      <c r="R12" s="541">
        <v>10446</v>
      </c>
      <c r="S12" s="542"/>
      <c r="T12" s="542"/>
      <c r="U12" s="542"/>
      <c r="V12" s="543"/>
      <c r="W12" s="544" t="s">
        <v>1</v>
      </c>
      <c r="X12" s="482"/>
      <c r="Y12" s="482"/>
      <c r="Z12" s="482"/>
      <c r="AA12" s="482"/>
      <c r="AB12" s="545"/>
      <c r="AC12" s="546" t="s">
        <v>131</v>
      </c>
      <c r="AD12" s="547"/>
      <c r="AE12" s="547"/>
      <c r="AF12" s="547"/>
      <c r="AG12" s="548"/>
      <c r="AH12" s="546" t="s">
        <v>132</v>
      </c>
      <c r="AI12" s="547"/>
      <c r="AJ12" s="547"/>
      <c r="AK12" s="547"/>
      <c r="AL12" s="549"/>
      <c r="AM12" s="480" t="s">
        <v>133</v>
      </c>
      <c r="AN12" s="380"/>
      <c r="AO12" s="380"/>
      <c r="AP12" s="380"/>
      <c r="AQ12" s="380"/>
      <c r="AR12" s="380"/>
      <c r="AS12" s="380"/>
      <c r="AT12" s="381"/>
      <c r="AU12" s="481" t="s">
        <v>94</v>
      </c>
      <c r="AV12" s="482"/>
      <c r="AW12" s="482"/>
      <c r="AX12" s="482"/>
      <c r="AY12" s="437" t="s">
        <v>134</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0</v>
      </c>
      <c r="BW12" s="424"/>
      <c r="BX12" s="424"/>
      <c r="BY12" s="424"/>
      <c r="BZ12" s="424"/>
      <c r="CA12" s="424"/>
      <c r="CB12" s="424"/>
      <c r="CC12" s="425"/>
      <c r="CD12" s="463" t="s">
        <v>135</v>
      </c>
      <c r="CE12" s="383"/>
      <c r="CF12" s="383"/>
      <c r="CG12" s="383"/>
      <c r="CH12" s="383"/>
      <c r="CI12" s="383"/>
      <c r="CJ12" s="383"/>
      <c r="CK12" s="383"/>
      <c r="CL12" s="383"/>
      <c r="CM12" s="383"/>
      <c r="CN12" s="383"/>
      <c r="CO12" s="383"/>
      <c r="CP12" s="383"/>
      <c r="CQ12" s="383"/>
      <c r="CR12" s="383"/>
      <c r="CS12" s="464"/>
      <c r="CT12" s="526" t="s">
        <v>128</v>
      </c>
      <c r="CU12" s="527"/>
      <c r="CV12" s="527"/>
      <c r="CW12" s="527"/>
      <c r="CX12" s="527"/>
      <c r="CY12" s="527"/>
      <c r="CZ12" s="527"/>
      <c r="DA12" s="528"/>
      <c r="DB12" s="526" t="s">
        <v>128</v>
      </c>
      <c r="DC12" s="527"/>
      <c r="DD12" s="527"/>
      <c r="DE12" s="527"/>
      <c r="DF12" s="527"/>
      <c r="DG12" s="527"/>
      <c r="DH12" s="527"/>
      <c r="DI12" s="528"/>
    </row>
    <row r="13" spans="1:119" ht="18.75" customHeight="1" x14ac:dyDescent="0.2">
      <c r="A13" s="178"/>
      <c r="B13" s="532"/>
      <c r="C13" s="533"/>
      <c r="D13" s="533"/>
      <c r="E13" s="533"/>
      <c r="F13" s="533"/>
      <c r="G13" s="533"/>
      <c r="H13" s="533"/>
      <c r="I13" s="533"/>
      <c r="J13" s="533"/>
      <c r="K13" s="534"/>
      <c r="L13" s="187"/>
      <c r="M13" s="507" t="s">
        <v>136</v>
      </c>
      <c r="N13" s="508"/>
      <c r="O13" s="508"/>
      <c r="P13" s="508"/>
      <c r="Q13" s="509"/>
      <c r="R13" s="510">
        <v>10306</v>
      </c>
      <c r="S13" s="511"/>
      <c r="T13" s="511"/>
      <c r="U13" s="511"/>
      <c r="V13" s="512"/>
      <c r="W13" s="513" t="s">
        <v>137</v>
      </c>
      <c r="X13" s="409"/>
      <c r="Y13" s="409"/>
      <c r="Z13" s="409"/>
      <c r="AA13" s="409"/>
      <c r="AB13" s="410"/>
      <c r="AC13" s="376">
        <v>144</v>
      </c>
      <c r="AD13" s="377"/>
      <c r="AE13" s="377"/>
      <c r="AF13" s="377"/>
      <c r="AG13" s="378"/>
      <c r="AH13" s="376">
        <v>177</v>
      </c>
      <c r="AI13" s="377"/>
      <c r="AJ13" s="377"/>
      <c r="AK13" s="377"/>
      <c r="AL13" s="436"/>
      <c r="AM13" s="480" t="s">
        <v>138</v>
      </c>
      <c r="AN13" s="380"/>
      <c r="AO13" s="380"/>
      <c r="AP13" s="380"/>
      <c r="AQ13" s="380"/>
      <c r="AR13" s="380"/>
      <c r="AS13" s="380"/>
      <c r="AT13" s="381"/>
      <c r="AU13" s="481" t="s">
        <v>116</v>
      </c>
      <c r="AV13" s="482"/>
      <c r="AW13" s="482"/>
      <c r="AX13" s="482"/>
      <c r="AY13" s="437" t="s">
        <v>139</v>
      </c>
      <c r="AZ13" s="438"/>
      <c r="BA13" s="438"/>
      <c r="BB13" s="438"/>
      <c r="BC13" s="438"/>
      <c r="BD13" s="438"/>
      <c r="BE13" s="438"/>
      <c r="BF13" s="438"/>
      <c r="BG13" s="438"/>
      <c r="BH13" s="438"/>
      <c r="BI13" s="438"/>
      <c r="BJ13" s="438"/>
      <c r="BK13" s="438"/>
      <c r="BL13" s="438"/>
      <c r="BM13" s="439"/>
      <c r="BN13" s="423">
        <v>40938</v>
      </c>
      <c r="BO13" s="424"/>
      <c r="BP13" s="424"/>
      <c r="BQ13" s="424"/>
      <c r="BR13" s="424"/>
      <c r="BS13" s="424"/>
      <c r="BT13" s="424"/>
      <c r="BU13" s="425"/>
      <c r="BV13" s="423">
        <v>50654</v>
      </c>
      <c r="BW13" s="424"/>
      <c r="BX13" s="424"/>
      <c r="BY13" s="424"/>
      <c r="BZ13" s="424"/>
      <c r="CA13" s="424"/>
      <c r="CB13" s="424"/>
      <c r="CC13" s="425"/>
      <c r="CD13" s="463" t="s">
        <v>140</v>
      </c>
      <c r="CE13" s="383"/>
      <c r="CF13" s="383"/>
      <c r="CG13" s="383"/>
      <c r="CH13" s="383"/>
      <c r="CI13" s="383"/>
      <c r="CJ13" s="383"/>
      <c r="CK13" s="383"/>
      <c r="CL13" s="383"/>
      <c r="CM13" s="383"/>
      <c r="CN13" s="383"/>
      <c r="CO13" s="383"/>
      <c r="CP13" s="383"/>
      <c r="CQ13" s="383"/>
      <c r="CR13" s="383"/>
      <c r="CS13" s="464"/>
      <c r="CT13" s="420">
        <v>4.9000000000000004</v>
      </c>
      <c r="CU13" s="421"/>
      <c r="CV13" s="421"/>
      <c r="CW13" s="421"/>
      <c r="CX13" s="421"/>
      <c r="CY13" s="421"/>
      <c r="CZ13" s="421"/>
      <c r="DA13" s="422"/>
      <c r="DB13" s="420">
        <v>5.6</v>
      </c>
      <c r="DC13" s="421"/>
      <c r="DD13" s="421"/>
      <c r="DE13" s="421"/>
      <c r="DF13" s="421"/>
      <c r="DG13" s="421"/>
      <c r="DH13" s="421"/>
      <c r="DI13" s="422"/>
    </row>
    <row r="14" spans="1:119" ht="18.75" customHeight="1" thickBot="1" x14ac:dyDescent="0.25">
      <c r="A14" s="178"/>
      <c r="B14" s="532"/>
      <c r="C14" s="533"/>
      <c r="D14" s="533"/>
      <c r="E14" s="533"/>
      <c r="F14" s="533"/>
      <c r="G14" s="533"/>
      <c r="H14" s="533"/>
      <c r="I14" s="533"/>
      <c r="J14" s="533"/>
      <c r="K14" s="534"/>
      <c r="L14" s="497" t="s">
        <v>141</v>
      </c>
      <c r="M14" s="550"/>
      <c r="N14" s="550"/>
      <c r="O14" s="550"/>
      <c r="P14" s="550"/>
      <c r="Q14" s="551"/>
      <c r="R14" s="510">
        <v>10663</v>
      </c>
      <c r="S14" s="511"/>
      <c r="T14" s="511"/>
      <c r="U14" s="511"/>
      <c r="V14" s="512"/>
      <c r="W14" s="514"/>
      <c r="X14" s="412"/>
      <c r="Y14" s="412"/>
      <c r="Z14" s="412"/>
      <c r="AA14" s="412"/>
      <c r="AB14" s="413"/>
      <c r="AC14" s="503">
        <v>2.9</v>
      </c>
      <c r="AD14" s="504"/>
      <c r="AE14" s="504"/>
      <c r="AF14" s="504"/>
      <c r="AG14" s="505"/>
      <c r="AH14" s="503">
        <v>3.4</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142</v>
      </c>
      <c r="CE14" s="461"/>
      <c r="CF14" s="461"/>
      <c r="CG14" s="461"/>
      <c r="CH14" s="461"/>
      <c r="CI14" s="461"/>
      <c r="CJ14" s="461"/>
      <c r="CK14" s="461"/>
      <c r="CL14" s="461"/>
      <c r="CM14" s="461"/>
      <c r="CN14" s="461"/>
      <c r="CO14" s="461"/>
      <c r="CP14" s="461"/>
      <c r="CQ14" s="461"/>
      <c r="CR14" s="461"/>
      <c r="CS14" s="462"/>
      <c r="CT14" s="520" t="s">
        <v>143</v>
      </c>
      <c r="CU14" s="521"/>
      <c r="CV14" s="521"/>
      <c r="CW14" s="521"/>
      <c r="CX14" s="521"/>
      <c r="CY14" s="521"/>
      <c r="CZ14" s="521"/>
      <c r="DA14" s="522"/>
      <c r="DB14" s="520" t="s">
        <v>143</v>
      </c>
      <c r="DC14" s="521"/>
      <c r="DD14" s="521"/>
      <c r="DE14" s="521"/>
      <c r="DF14" s="521"/>
      <c r="DG14" s="521"/>
      <c r="DH14" s="521"/>
      <c r="DI14" s="522"/>
    </row>
    <row r="15" spans="1:119" ht="18.75" customHeight="1" x14ac:dyDescent="0.2">
      <c r="A15" s="178"/>
      <c r="B15" s="532"/>
      <c r="C15" s="533"/>
      <c r="D15" s="533"/>
      <c r="E15" s="533"/>
      <c r="F15" s="533"/>
      <c r="G15" s="533"/>
      <c r="H15" s="533"/>
      <c r="I15" s="533"/>
      <c r="J15" s="533"/>
      <c r="K15" s="534"/>
      <c r="L15" s="187"/>
      <c r="M15" s="507" t="s">
        <v>144</v>
      </c>
      <c r="N15" s="508"/>
      <c r="O15" s="508"/>
      <c r="P15" s="508"/>
      <c r="Q15" s="509"/>
      <c r="R15" s="510">
        <v>10513</v>
      </c>
      <c r="S15" s="511"/>
      <c r="T15" s="511"/>
      <c r="U15" s="511"/>
      <c r="V15" s="512"/>
      <c r="W15" s="513" t="s">
        <v>145</v>
      </c>
      <c r="X15" s="409"/>
      <c r="Y15" s="409"/>
      <c r="Z15" s="409"/>
      <c r="AA15" s="409"/>
      <c r="AB15" s="410"/>
      <c r="AC15" s="376">
        <v>2090</v>
      </c>
      <c r="AD15" s="377"/>
      <c r="AE15" s="377"/>
      <c r="AF15" s="377"/>
      <c r="AG15" s="378"/>
      <c r="AH15" s="376">
        <v>2247</v>
      </c>
      <c r="AI15" s="377"/>
      <c r="AJ15" s="377"/>
      <c r="AK15" s="377"/>
      <c r="AL15" s="436"/>
      <c r="AM15" s="480"/>
      <c r="AN15" s="380"/>
      <c r="AO15" s="380"/>
      <c r="AP15" s="380"/>
      <c r="AQ15" s="380"/>
      <c r="AR15" s="380"/>
      <c r="AS15" s="380"/>
      <c r="AT15" s="381"/>
      <c r="AU15" s="481"/>
      <c r="AV15" s="482"/>
      <c r="AW15" s="482"/>
      <c r="AX15" s="482"/>
      <c r="AY15" s="449" t="s">
        <v>146</v>
      </c>
      <c r="AZ15" s="450"/>
      <c r="BA15" s="450"/>
      <c r="BB15" s="450"/>
      <c r="BC15" s="450"/>
      <c r="BD15" s="450"/>
      <c r="BE15" s="450"/>
      <c r="BF15" s="450"/>
      <c r="BG15" s="450"/>
      <c r="BH15" s="450"/>
      <c r="BI15" s="450"/>
      <c r="BJ15" s="450"/>
      <c r="BK15" s="450"/>
      <c r="BL15" s="450"/>
      <c r="BM15" s="451"/>
      <c r="BN15" s="452">
        <v>1407428</v>
      </c>
      <c r="BO15" s="453"/>
      <c r="BP15" s="453"/>
      <c r="BQ15" s="453"/>
      <c r="BR15" s="453"/>
      <c r="BS15" s="453"/>
      <c r="BT15" s="453"/>
      <c r="BU15" s="454"/>
      <c r="BV15" s="452">
        <v>1505212</v>
      </c>
      <c r="BW15" s="453"/>
      <c r="BX15" s="453"/>
      <c r="BY15" s="453"/>
      <c r="BZ15" s="453"/>
      <c r="CA15" s="453"/>
      <c r="CB15" s="453"/>
      <c r="CC15" s="454"/>
      <c r="CD15" s="523" t="s">
        <v>147</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2"/>
      <c r="C16" s="533"/>
      <c r="D16" s="533"/>
      <c r="E16" s="533"/>
      <c r="F16" s="533"/>
      <c r="G16" s="533"/>
      <c r="H16" s="533"/>
      <c r="I16" s="533"/>
      <c r="J16" s="533"/>
      <c r="K16" s="534"/>
      <c r="L16" s="497" t="s">
        <v>148</v>
      </c>
      <c r="M16" s="498"/>
      <c r="N16" s="498"/>
      <c r="O16" s="498"/>
      <c r="P16" s="498"/>
      <c r="Q16" s="499"/>
      <c r="R16" s="500" t="s">
        <v>149</v>
      </c>
      <c r="S16" s="501"/>
      <c r="T16" s="501"/>
      <c r="U16" s="501"/>
      <c r="V16" s="502"/>
      <c r="W16" s="514"/>
      <c r="X16" s="412"/>
      <c r="Y16" s="412"/>
      <c r="Z16" s="412"/>
      <c r="AA16" s="412"/>
      <c r="AB16" s="413"/>
      <c r="AC16" s="503">
        <v>41.7</v>
      </c>
      <c r="AD16" s="504"/>
      <c r="AE16" s="504"/>
      <c r="AF16" s="504"/>
      <c r="AG16" s="505"/>
      <c r="AH16" s="503">
        <v>42.5</v>
      </c>
      <c r="AI16" s="504"/>
      <c r="AJ16" s="504"/>
      <c r="AK16" s="504"/>
      <c r="AL16" s="506"/>
      <c r="AM16" s="480"/>
      <c r="AN16" s="380"/>
      <c r="AO16" s="380"/>
      <c r="AP16" s="380"/>
      <c r="AQ16" s="380"/>
      <c r="AR16" s="380"/>
      <c r="AS16" s="380"/>
      <c r="AT16" s="381"/>
      <c r="AU16" s="481"/>
      <c r="AV16" s="482"/>
      <c r="AW16" s="482"/>
      <c r="AX16" s="482"/>
      <c r="AY16" s="437" t="s">
        <v>150</v>
      </c>
      <c r="AZ16" s="438"/>
      <c r="BA16" s="438"/>
      <c r="BB16" s="438"/>
      <c r="BC16" s="438"/>
      <c r="BD16" s="438"/>
      <c r="BE16" s="438"/>
      <c r="BF16" s="438"/>
      <c r="BG16" s="438"/>
      <c r="BH16" s="438"/>
      <c r="BI16" s="438"/>
      <c r="BJ16" s="438"/>
      <c r="BK16" s="438"/>
      <c r="BL16" s="438"/>
      <c r="BM16" s="439"/>
      <c r="BN16" s="423">
        <v>3701784</v>
      </c>
      <c r="BO16" s="424"/>
      <c r="BP16" s="424"/>
      <c r="BQ16" s="424"/>
      <c r="BR16" s="424"/>
      <c r="BS16" s="424"/>
      <c r="BT16" s="424"/>
      <c r="BU16" s="425"/>
      <c r="BV16" s="423">
        <v>3500759</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5">
      <c r="A17" s="178"/>
      <c r="B17" s="535"/>
      <c r="C17" s="536"/>
      <c r="D17" s="536"/>
      <c r="E17" s="536"/>
      <c r="F17" s="536"/>
      <c r="G17" s="536"/>
      <c r="H17" s="536"/>
      <c r="I17" s="536"/>
      <c r="J17" s="536"/>
      <c r="K17" s="537"/>
      <c r="L17" s="192"/>
      <c r="M17" s="516" t="s">
        <v>151</v>
      </c>
      <c r="N17" s="517"/>
      <c r="O17" s="517"/>
      <c r="P17" s="517"/>
      <c r="Q17" s="518"/>
      <c r="R17" s="500" t="s">
        <v>152</v>
      </c>
      <c r="S17" s="501"/>
      <c r="T17" s="501"/>
      <c r="U17" s="501"/>
      <c r="V17" s="502"/>
      <c r="W17" s="513" t="s">
        <v>153</v>
      </c>
      <c r="X17" s="409"/>
      <c r="Y17" s="409"/>
      <c r="Z17" s="409"/>
      <c r="AA17" s="409"/>
      <c r="AB17" s="410"/>
      <c r="AC17" s="376">
        <v>2774</v>
      </c>
      <c r="AD17" s="377"/>
      <c r="AE17" s="377"/>
      <c r="AF17" s="377"/>
      <c r="AG17" s="378"/>
      <c r="AH17" s="376">
        <v>2858</v>
      </c>
      <c r="AI17" s="377"/>
      <c r="AJ17" s="377"/>
      <c r="AK17" s="377"/>
      <c r="AL17" s="436"/>
      <c r="AM17" s="480"/>
      <c r="AN17" s="380"/>
      <c r="AO17" s="380"/>
      <c r="AP17" s="380"/>
      <c r="AQ17" s="380"/>
      <c r="AR17" s="380"/>
      <c r="AS17" s="380"/>
      <c r="AT17" s="381"/>
      <c r="AU17" s="481"/>
      <c r="AV17" s="482"/>
      <c r="AW17" s="482"/>
      <c r="AX17" s="482"/>
      <c r="AY17" s="437" t="s">
        <v>154</v>
      </c>
      <c r="AZ17" s="438"/>
      <c r="BA17" s="438"/>
      <c r="BB17" s="438"/>
      <c r="BC17" s="438"/>
      <c r="BD17" s="438"/>
      <c r="BE17" s="438"/>
      <c r="BF17" s="438"/>
      <c r="BG17" s="438"/>
      <c r="BH17" s="438"/>
      <c r="BI17" s="438"/>
      <c r="BJ17" s="438"/>
      <c r="BK17" s="438"/>
      <c r="BL17" s="438"/>
      <c r="BM17" s="439"/>
      <c r="BN17" s="423">
        <v>1766256</v>
      </c>
      <c r="BO17" s="424"/>
      <c r="BP17" s="424"/>
      <c r="BQ17" s="424"/>
      <c r="BR17" s="424"/>
      <c r="BS17" s="424"/>
      <c r="BT17" s="424"/>
      <c r="BU17" s="425"/>
      <c r="BV17" s="423">
        <v>1894953</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5">
      <c r="A18" s="178"/>
      <c r="B18" s="473" t="s">
        <v>155</v>
      </c>
      <c r="C18" s="474"/>
      <c r="D18" s="474"/>
      <c r="E18" s="475"/>
      <c r="F18" s="475"/>
      <c r="G18" s="475"/>
      <c r="H18" s="475"/>
      <c r="I18" s="475"/>
      <c r="J18" s="475"/>
      <c r="K18" s="475"/>
      <c r="L18" s="476">
        <v>128.79</v>
      </c>
      <c r="M18" s="476"/>
      <c r="N18" s="476"/>
      <c r="O18" s="476"/>
      <c r="P18" s="476"/>
      <c r="Q18" s="476"/>
      <c r="R18" s="477"/>
      <c r="S18" s="477"/>
      <c r="T18" s="477"/>
      <c r="U18" s="477"/>
      <c r="V18" s="478"/>
      <c r="W18" s="494"/>
      <c r="X18" s="495"/>
      <c r="Y18" s="495"/>
      <c r="Z18" s="495"/>
      <c r="AA18" s="495"/>
      <c r="AB18" s="519"/>
      <c r="AC18" s="393">
        <v>55.4</v>
      </c>
      <c r="AD18" s="394"/>
      <c r="AE18" s="394"/>
      <c r="AF18" s="394"/>
      <c r="AG18" s="479"/>
      <c r="AH18" s="393">
        <v>54.1</v>
      </c>
      <c r="AI18" s="394"/>
      <c r="AJ18" s="394"/>
      <c r="AK18" s="394"/>
      <c r="AL18" s="395"/>
      <c r="AM18" s="480"/>
      <c r="AN18" s="380"/>
      <c r="AO18" s="380"/>
      <c r="AP18" s="380"/>
      <c r="AQ18" s="380"/>
      <c r="AR18" s="380"/>
      <c r="AS18" s="380"/>
      <c r="AT18" s="381"/>
      <c r="AU18" s="481"/>
      <c r="AV18" s="482"/>
      <c r="AW18" s="482"/>
      <c r="AX18" s="482"/>
      <c r="AY18" s="437" t="s">
        <v>156</v>
      </c>
      <c r="AZ18" s="438"/>
      <c r="BA18" s="438"/>
      <c r="BB18" s="438"/>
      <c r="BC18" s="438"/>
      <c r="BD18" s="438"/>
      <c r="BE18" s="438"/>
      <c r="BF18" s="438"/>
      <c r="BG18" s="438"/>
      <c r="BH18" s="438"/>
      <c r="BI18" s="438"/>
      <c r="BJ18" s="438"/>
      <c r="BK18" s="438"/>
      <c r="BL18" s="438"/>
      <c r="BM18" s="439"/>
      <c r="BN18" s="423">
        <v>3369998</v>
      </c>
      <c r="BO18" s="424"/>
      <c r="BP18" s="424"/>
      <c r="BQ18" s="424"/>
      <c r="BR18" s="424"/>
      <c r="BS18" s="424"/>
      <c r="BT18" s="424"/>
      <c r="BU18" s="425"/>
      <c r="BV18" s="423">
        <v>3433576</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5">
      <c r="A19" s="178"/>
      <c r="B19" s="473" t="s">
        <v>157</v>
      </c>
      <c r="C19" s="474"/>
      <c r="D19" s="474"/>
      <c r="E19" s="475"/>
      <c r="F19" s="475"/>
      <c r="G19" s="475"/>
      <c r="H19" s="475"/>
      <c r="I19" s="475"/>
      <c r="J19" s="475"/>
      <c r="K19" s="475"/>
      <c r="L19" s="483">
        <v>79</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158</v>
      </c>
      <c r="AZ19" s="438"/>
      <c r="BA19" s="438"/>
      <c r="BB19" s="438"/>
      <c r="BC19" s="438"/>
      <c r="BD19" s="438"/>
      <c r="BE19" s="438"/>
      <c r="BF19" s="438"/>
      <c r="BG19" s="438"/>
      <c r="BH19" s="438"/>
      <c r="BI19" s="438"/>
      <c r="BJ19" s="438"/>
      <c r="BK19" s="438"/>
      <c r="BL19" s="438"/>
      <c r="BM19" s="439"/>
      <c r="BN19" s="423">
        <v>5775183</v>
      </c>
      <c r="BO19" s="424"/>
      <c r="BP19" s="424"/>
      <c r="BQ19" s="424"/>
      <c r="BR19" s="424"/>
      <c r="BS19" s="424"/>
      <c r="BT19" s="424"/>
      <c r="BU19" s="425"/>
      <c r="BV19" s="423">
        <v>5209790</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5">
      <c r="A20" s="178"/>
      <c r="B20" s="473" t="s">
        <v>159</v>
      </c>
      <c r="C20" s="474"/>
      <c r="D20" s="474"/>
      <c r="E20" s="475"/>
      <c r="F20" s="475"/>
      <c r="G20" s="475"/>
      <c r="H20" s="475"/>
      <c r="I20" s="475"/>
      <c r="J20" s="475"/>
      <c r="K20" s="475"/>
      <c r="L20" s="483">
        <v>3879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5">
      <c r="A21" s="178"/>
      <c r="B21" s="470" t="s">
        <v>584</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2">
      <c r="A22" s="178"/>
      <c r="B22" s="399" t="s">
        <v>160</v>
      </c>
      <c r="C22" s="400"/>
      <c r="D22" s="401"/>
      <c r="E22" s="408" t="s">
        <v>1</v>
      </c>
      <c r="F22" s="409"/>
      <c r="G22" s="409"/>
      <c r="H22" s="409"/>
      <c r="I22" s="409"/>
      <c r="J22" s="409"/>
      <c r="K22" s="410"/>
      <c r="L22" s="408" t="s">
        <v>161</v>
      </c>
      <c r="M22" s="409"/>
      <c r="N22" s="409"/>
      <c r="O22" s="409"/>
      <c r="P22" s="410"/>
      <c r="Q22" s="414" t="s">
        <v>162</v>
      </c>
      <c r="R22" s="415"/>
      <c r="S22" s="415"/>
      <c r="T22" s="415"/>
      <c r="U22" s="415"/>
      <c r="V22" s="416"/>
      <c r="W22" s="465" t="s">
        <v>163</v>
      </c>
      <c r="X22" s="400"/>
      <c r="Y22" s="401"/>
      <c r="Z22" s="408" t="s">
        <v>1</v>
      </c>
      <c r="AA22" s="409"/>
      <c r="AB22" s="409"/>
      <c r="AC22" s="409"/>
      <c r="AD22" s="409"/>
      <c r="AE22" s="409"/>
      <c r="AF22" s="409"/>
      <c r="AG22" s="410"/>
      <c r="AH22" s="426" t="s">
        <v>164</v>
      </c>
      <c r="AI22" s="409"/>
      <c r="AJ22" s="409"/>
      <c r="AK22" s="409"/>
      <c r="AL22" s="410"/>
      <c r="AM22" s="426" t="s">
        <v>165</v>
      </c>
      <c r="AN22" s="427"/>
      <c r="AO22" s="427"/>
      <c r="AP22" s="427"/>
      <c r="AQ22" s="427"/>
      <c r="AR22" s="428"/>
      <c r="AS22" s="414" t="s">
        <v>162</v>
      </c>
      <c r="AT22" s="415"/>
      <c r="AU22" s="415"/>
      <c r="AV22" s="415"/>
      <c r="AW22" s="415"/>
      <c r="AX22" s="432"/>
      <c r="AY22" s="449" t="s">
        <v>166</v>
      </c>
      <c r="AZ22" s="450"/>
      <c r="BA22" s="450"/>
      <c r="BB22" s="450"/>
      <c r="BC22" s="450"/>
      <c r="BD22" s="450"/>
      <c r="BE22" s="450"/>
      <c r="BF22" s="450"/>
      <c r="BG22" s="450"/>
      <c r="BH22" s="450"/>
      <c r="BI22" s="450"/>
      <c r="BJ22" s="450"/>
      <c r="BK22" s="450"/>
      <c r="BL22" s="450"/>
      <c r="BM22" s="451"/>
      <c r="BN22" s="452">
        <v>3225641</v>
      </c>
      <c r="BO22" s="453"/>
      <c r="BP22" s="453"/>
      <c r="BQ22" s="453"/>
      <c r="BR22" s="453"/>
      <c r="BS22" s="453"/>
      <c r="BT22" s="453"/>
      <c r="BU22" s="454"/>
      <c r="BV22" s="452">
        <v>3225744</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2">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167</v>
      </c>
      <c r="AZ23" s="438"/>
      <c r="BA23" s="438"/>
      <c r="BB23" s="438"/>
      <c r="BC23" s="438"/>
      <c r="BD23" s="438"/>
      <c r="BE23" s="438"/>
      <c r="BF23" s="438"/>
      <c r="BG23" s="438"/>
      <c r="BH23" s="438"/>
      <c r="BI23" s="438"/>
      <c r="BJ23" s="438"/>
      <c r="BK23" s="438"/>
      <c r="BL23" s="438"/>
      <c r="BM23" s="439"/>
      <c r="BN23" s="423">
        <v>2986062</v>
      </c>
      <c r="BO23" s="424"/>
      <c r="BP23" s="424"/>
      <c r="BQ23" s="424"/>
      <c r="BR23" s="424"/>
      <c r="BS23" s="424"/>
      <c r="BT23" s="424"/>
      <c r="BU23" s="425"/>
      <c r="BV23" s="423">
        <v>2886119</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5">
      <c r="A24" s="178"/>
      <c r="B24" s="402"/>
      <c r="C24" s="403"/>
      <c r="D24" s="404"/>
      <c r="E24" s="379" t="s">
        <v>168</v>
      </c>
      <c r="F24" s="380"/>
      <c r="G24" s="380"/>
      <c r="H24" s="380"/>
      <c r="I24" s="380"/>
      <c r="J24" s="380"/>
      <c r="K24" s="381"/>
      <c r="L24" s="376">
        <v>1</v>
      </c>
      <c r="M24" s="377"/>
      <c r="N24" s="377"/>
      <c r="O24" s="377"/>
      <c r="P24" s="378"/>
      <c r="Q24" s="376">
        <v>6950</v>
      </c>
      <c r="R24" s="377"/>
      <c r="S24" s="377"/>
      <c r="T24" s="377"/>
      <c r="U24" s="377"/>
      <c r="V24" s="378"/>
      <c r="W24" s="466"/>
      <c r="X24" s="403"/>
      <c r="Y24" s="404"/>
      <c r="Z24" s="379" t="s">
        <v>169</v>
      </c>
      <c r="AA24" s="380"/>
      <c r="AB24" s="380"/>
      <c r="AC24" s="380"/>
      <c r="AD24" s="380"/>
      <c r="AE24" s="380"/>
      <c r="AF24" s="380"/>
      <c r="AG24" s="381"/>
      <c r="AH24" s="376">
        <v>144</v>
      </c>
      <c r="AI24" s="377"/>
      <c r="AJ24" s="377"/>
      <c r="AK24" s="377"/>
      <c r="AL24" s="378"/>
      <c r="AM24" s="376">
        <v>409104</v>
      </c>
      <c r="AN24" s="377"/>
      <c r="AO24" s="377"/>
      <c r="AP24" s="377"/>
      <c r="AQ24" s="377"/>
      <c r="AR24" s="378"/>
      <c r="AS24" s="376">
        <v>2841</v>
      </c>
      <c r="AT24" s="377"/>
      <c r="AU24" s="377"/>
      <c r="AV24" s="377"/>
      <c r="AW24" s="377"/>
      <c r="AX24" s="436"/>
      <c r="AY24" s="396" t="s">
        <v>170</v>
      </c>
      <c r="AZ24" s="397"/>
      <c r="BA24" s="397"/>
      <c r="BB24" s="397"/>
      <c r="BC24" s="397"/>
      <c r="BD24" s="397"/>
      <c r="BE24" s="397"/>
      <c r="BF24" s="397"/>
      <c r="BG24" s="397"/>
      <c r="BH24" s="397"/>
      <c r="BI24" s="397"/>
      <c r="BJ24" s="397"/>
      <c r="BK24" s="397"/>
      <c r="BL24" s="397"/>
      <c r="BM24" s="398"/>
      <c r="BN24" s="423">
        <v>2009533</v>
      </c>
      <c r="BO24" s="424"/>
      <c r="BP24" s="424"/>
      <c r="BQ24" s="424"/>
      <c r="BR24" s="424"/>
      <c r="BS24" s="424"/>
      <c r="BT24" s="424"/>
      <c r="BU24" s="425"/>
      <c r="BV24" s="423">
        <v>1841453</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2">
      <c r="A25" s="178"/>
      <c r="B25" s="402"/>
      <c r="C25" s="403"/>
      <c r="D25" s="404"/>
      <c r="E25" s="379" t="s">
        <v>171</v>
      </c>
      <c r="F25" s="380"/>
      <c r="G25" s="380"/>
      <c r="H25" s="380"/>
      <c r="I25" s="380"/>
      <c r="J25" s="380"/>
      <c r="K25" s="381"/>
      <c r="L25" s="376">
        <v>1</v>
      </c>
      <c r="M25" s="377"/>
      <c r="N25" s="377"/>
      <c r="O25" s="377"/>
      <c r="P25" s="378"/>
      <c r="Q25" s="376">
        <v>5700</v>
      </c>
      <c r="R25" s="377"/>
      <c r="S25" s="377"/>
      <c r="T25" s="377"/>
      <c r="U25" s="377"/>
      <c r="V25" s="378"/>
      <c r="W25" s="466"/>
      <c r="X25" s="403"/>
      <c r="Y25" s="404"/>
      <c r="Z25" s="379" t="s">
        <v>172</v>
      </c>
      <c r="AA25" s="380"/>
      <c r="AB25" s="380"/>
      <c r="AC25" s="380"/>
      <c r="AD25" s="380"/>
      <c r="AE25" s="380"/>
      <c r="AF25" s="380"/>
      <c r="AG25" s="381"/>
      <c r="AH25" s="376" t="s">
        <v>143</v>
      </c>
      <c r="AI25" s="377"/>
      <c r="AJ25" s="377"/>
      <c r="AK25" s="377"/>
      <c r="AL25" s="378"/>
      <c r="AM25" s="376" t="s">
        <v>128</v>
      </c>
      <c r="AN25" s="377"/>
      <c r="AO25" s="377"/>
      <c r="AP25" s="377"/>
      <c r="AQ25" s="377"/>
      <c r="AR25" s="378"/>
      <c r="AS25" s="376" t="s">
        <v>128</v>
      </c>
      <c r="AT25" s="377"/>
      <c r="AU25" s="377"/>
      <c r="AV25" s="377"/>
      <c r="AW25" s="377"/>
      <c r="AX25" s="436"/>
      <c r="AY25" s="449" t="s">
        <v>173</v>
      </c>
      <c r="AZ25" s="450"/>
      <c r="BA25" s="450"/>
      <c r="BB25" s="450"/>
      <c r="BC25" s="450"/>
      <c r="BD25" s="450"/>
      <c r="BE25" s="450"/>
      <c r="BF25" s="450"/>
      <c r="BG25" s="450"/>
      <c r="BH25" s="450"/>
      <c r="BI25" s="450"/>
      <c r="BJ25" s="450"/>
      <c r="BK25" s="450"/>
      <c r="BL25" s="450"/>
      <c r="BM25" s="451"/>
      <c r="BN25" s="452">
        <v>4497</v>
      </c>
      <c r="BO25" s="453"/>
      <c r="BP25" s="453"/>
      <c r="BQ25" s="453"/>
      <c r="BR25" s="453"/>
      <c r="BS25" s="453"/>
      <c r="BT25" s="453"/>
      <c r="BU25" s="454"/>
      <c r="BV25" s="452">
        <v>6583</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2">
      <c r="A26" s="178"/>
      <c r="B26" s="402"/>
      <c r="C26" s="403"/>
      <c r="D26" s="404"/>
      <c r="E26" s="379" t="s">
        <v>174</v>
      </c>
      <c r="F26" s="380"/>
      <c r="G26" s="380"/>
      <c r="H26" s="380"/>
      <c r="I26" s="380"/>
      <c r="J26" s="380"/>
      <c r="K26" s="381"/>
      <c r="L26" s="376">
        <v>1</v>
      </c>
      <c r="M26" s="377"/>
      <c r="N26" s="377"/>
      <c r="O26" s="377"/>
      <c r="P26" s="378"/>
      <c r="Q26" s="376">
        <v>5300</v>
      </c>
      <c r="R26" s="377"/>
      <c r="S26" s="377"/>
      <c r="T26" s="377"/>
      <c r="U26" s="377"/>
      <c r="V26" s="378"/>
      <c r="W26" s="466"/>
      <c r="X26" s="403"/>
      <c r="Y26" s="404"/>
      <c r="Z26" s="379" t="s">
        <v>175</v>
      </c>
      <c r="AA26" s="434"/>
      <c r="AB26" s="434"/>
      <c r="AC26" s="434"/>
      <c r="AD26" s="434"/>
      <c r="AE26" s="434"/>
      <c r="AF26" s="434"/>
      <c r="AG26" s="435"/>
      <c r="AH26" s="376" t="s">
        <v>128</v>
      </c>
      <c r="AI26" s="377"/>
      <c r="AJ26" s="377"/>
      <c r="AK26" s="377"/>
      <c r="AL26" s="378"/>
      <c r="AM26" s="376" t="s">
        <v>128</v>
      </c>
      <c r="AN26" s="377"/>
      <c r="AO26" s="377"/>
      <c r="AP26" s="377"/>
      <c r="AQ26" s="377"/>
      <c r="AR26" s="378"/>
      <c r="AS26" s="376" t="s">
        <v>143</v>
      </c>
      <c r="AT26" s="377"/>
      <c r="AU26" s="377"/>
      <c r="AV26" s="377"/>
      <c r="AW26" s="377"/>
      <c r="AX26" s="436"/>
      <c r="AY26" s="463" t="s">
        <v>176</v>
      </c>
      <c r="AZ26" s="383"/>
      <c r="BA26" s="383"/>
      <c r="BB26" s="383"/>
      <c r="BC26" s="383"/>
      <c r="BD26" s="383"/>
      <c r="BE26" s="383"/>
      <c r="BF26" s="383"/>
      <c r="BG26" s="383"/>
      <c r="BH26" s="383"/>
      <c r="BI26" s="383"/>
      <c r="BJ26" s="383"/>
      <c r="BK26" s="383"/>
      <c r="BL26" s="383"/>
      <c r="BM26" s="464"/>
      <c r="BN26" s="423" t="s">
        <v>128</v>
      </c>
      <c r="BO26" s="424"/>
      <c r="BP26" s="424"/>
      <c r="BQ26" s="424"/>
      <c r="BR26" s="424"/>
      <c r="BS26" s="424"/>
      <c r="BT26" s="424"/>
      <c r="BU26" s="425"/>
      <c r="BV26" s="423" t="s">
        <v>143</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5">
      <c r="A27" s="178"/>
      <c r="B27" s="402"/>
      <c r="C27" s="403"/>
      <c r="D27" s="404"/>
      <c r="E27" s="379" t="s">
        <v>177</v>
      </c>
      <c r="F27" s="380"/>
      <c r="G27" s="380"/>
      <c r="H27" s="380"/>
      <c r="I27" s="380"/>
      <c r="J27" s="380"/>
      <c r="K27" s="381"/>
      <c r="L27" s="376">
        <v>1</v>
      </c>
      <c r="M27" s="377"/>
      <c r="N27" s="377"/>
      <c r="O27" s="377"/>
      <c r="P27" s="378"/>
      <c r="Q27" s="376">
        <v>3000</v>
      </c>
      <c r="R27" s="377"/>
      <c r="S27" s="377"/>
      <c r="T27" s="377"/>
      <c r="U27" s="377"/>
      <c r="V27" s="378"/>
      <c r="W27" s="466"/>
      <c r="X27" s="403"/>
      <c r="Y27" s="404"/>
      <c r="Z27" s="379" t="s">
        <v>178</v>
      </c>
      <c r="AA27" s="380"/>
      <c r="AB27" s="380"/>
      <c r="AC27" s="380"/>
      <c r="AD27" s="380"/>
      <c r="AE27" s="380"/>
      <c r="AF27" s="380"/>
      <c r="AG27" s="381"/>
      <c r="AH27" s="376" t="s">
        <v>128</v>
      </c>
      <c r="AI27" s="377"/>
      <c r="AJ27" s="377"/>
      <c r="AK27" s="377"/>
      <c r="AL27" s="378"/>
      <c r="AM27" s="376" t="s">
        <v>143</v>
      </c>
      <c r="AN27" s="377"/>
      <c r="AO27" s="377"/>
      <c r="AP27" s="377"/>
      <c r="AQ27" s="377"/>
      <c r="AR27" s="378"/>
      <c r="AS27" s="376" t="s">
        <v>128</v>
      </c>
      <c r="AT27" s="377"/>
      <c r="AU27" s="377"/>
      <c r="AV27" s="377"/>
      <c r="AW27" s="377"/>
      <c r="AX27" s="436"/>
      <c r="AY27" s="460" t="s">
        <v>179</v>
      </c>
      <c r="AZ27" s="461"/>
      <c r="BA27" s="461"/>
      <c r="BB27" s="461"/>
      <c r="BC27" s="461"/>
      <c r="BD27" s="461"/>
      <c r="BE27" s="461"/>
      <c r="BF27" s="461"/>
      <c r="BG27" s="461"/>
      <c r="BH27" s="461"/>
      <c r="BI27" s="461"/>
      <c r="BJ27" s="461"/>
      <c r="BK27" s="461"/>
      <c r="BL27" s="461"/>
      <c r="BM27" s="462"/>
      <c r="BN27" s="457">
        <v>266876</v>
      </c>
      <c r="BO27" s="458"/>
      <c r="BP27" s="458"/>
      <c r="BQ27" s="458"/>
      <c r="BR27" s="458"/>
      <c r="BS27" s="458"/>
      <c r="BT27" s="458"/>
      <c r="BU27" s="459"/>
      <c r="BV27" s="457">
        <v>266876</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2">
      <c r="A28" s="178"/>
      <c r="B28" s="402"/>
      <c r="C28" s="403"/>
      <c r="D28" s="404"/>
      <c r="E28" s="379" t="s">
        <v>180</v>
      </c>
      <c r="F28" s="380"/>
      <c r="G28" s="380"/>
      <c r="H28" s="380"/>
      <c r="I28" s="380"/>
      <c r="J28" s="380"/>
      <c r="K28" s="381"/>
      <c r="L28" s="376">
        <v>1</v>
      </c>
      <c r="M28" s="377"/>
      <c r="N28" s="377"/>
      <c r="O28" s="377"/>
      <c r="P28" s="378"/>
      <c r="Q28" s="376">
        <v>2300</v>
      </c>
      <c r="R28" s="377"/>
      <c r="S28" s="377"/>
      <c r="T28" s="377"/>
      <c r="U28" s="377"/>
      <c r="V28" s="378"/>
      <c r="W28" s="466"/>
      <c r="X28" s="403"/>
      <c r="Y28" s="404"/>
      <c r="Z28" s="379" t="s">
        <v>181</v>
      </c>
      <c r="AA28" s="380"/>
      <c r="AB28" s="380"/>
      <c r="AC28" s="380"/>
      <c r="AD28" s="380"/>
      <c r="AE28" s="380"/>
      <c r="AF28" s="380"/>
      <c r="AG28" s="381"/>
      <c r="AH28" s="376" t="s">
        <v>143</v>
      </c>
      <c r="AI28" s="377"/>
      <c r="AJ28" s="377"/>
      <c r="AK28" s="377"/>
      <c r="AL28" s="378"/>
      <c r="AM28" s="376" t="s">
        <v>143</v>
      </c>
      <c r="AN28" s="377"/>
      <c r="AO28" s="377"/>
      <c r="AP28" s="377"/>
      <c r="AQ28" s="377"/>
      <c r="AR28" s="378"/>
      <c r="AS28" s="376" t="s">
        <v>128</v>
      </c>
      <c r="AT28" s="377"/>
      <c r="AU28" s="377"/>
      <c r="AV28" s="377"/>
      <c r="AW28" s="377"/>
      <c r="AX28" s="436"/>
      <c r="AY28" s="440" t="s">
        <v>182</v>
      </c>
      <c r="AZ28" s="441"/>
      <c r="BA28" s="441"/>
      <c r="BB28" s="442"/>
      <c r="BC28" s="449" t="s">
        <v>48</v>
      </c>
      <c r="BD28" s="450"/>
      <c r="BE28" s="450"/>
      <c r="BF28" s="450"/>
      <c r="BG28" s="450"/>
      <c r="BH28" s="450"/>
      <c r="BI28" s="450"/>
      <c r="BJ28" s="450"/>
      <c r="BK28" s="450"/>
      <c r="BL28" s="450"/>
      <c r="BM28" s="451"/>
      <c r="BN28" s="452">
        <v>839720</v>
      </c>
      <c r="BO28" s="453"/>
      <c r="BP28" s="453"/>
      <c r="BQ28" s="453"/>
      <c r="BR28" s="453"/>
      <c r="BS28" s="453"/>
      <c r="BT28" s="453"/>
      <c r="BU28" s="454"/>
      <c r="BV28" s="452">
        <v>838439</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2">
      <c r="A29" s="178"/>
      <c r="B29" s="402"/>
      <c r="C29" s="403"/>
      <c r="D29" s="404"/>
      <c r="E29" s="379" t="s">
        <v>183</v>
      </c>
      <c r="F29" s="380"/>
      <c r="G29" s="380"/>
      <c r="H29" s="380"/>
      <c r="I29" s="380"/>
      <c r="J29" s="380"/>
      <c r="K29" s="381"/>
      <c r="L29" s="376">
        <v>8</v>
      </c>
      <c r="M29" s="377"/>
      <c r="N29" s="377"/>
      <c r="O29" s="377"/>
      <c r="P29" s="378"/>
      <c r="Q29" s="376">
        <v>2200</v>
      </c>
      <c r="R29" s="377"/>
      <c r="S29" s="377"/>
      <c r="T29" s="377"/>
      <c r="U29" s="377"/>
      <c r="V29" s="378"/>
      <c r="W29" s="467"/>
      <c r="X29" s="468"/>
      <c r="Y29" s="469"/>
      <c r="Z29" s="379" t="s">
        <v>184</v>
      </c>
      <c r="AA29" s="380"/>
      <c r="AB29" s="380"/>
      <c r="AC29" s="380"/>
      <c r="AD29" s="380"/>
      <c r="AE29" s="380"/>
      <c r="AF29" s="380"/>
      <c r="AG29" s="381"/>
      <c r="AH29" s="376">
        <v>144</v>
      </c>
      <c r="AI29" s="377"/>
      <c r="AJ29" s="377"/>
      <c r="AK29" s="377"/>
      <c r="AL29" s="378"/>
      <c r="AM29" s="376">
        <v>409104</v>
      </c>
      <c r="AN29" s="377"/>
      <c r="AO29" s="377"/>
      <c r="AP29" s="377"/>
      <c r="AQ29" s="377"/>
      <c r="AR29" s="378"/>
      <c r="AS29" s="376">
        <v>2841</v>
      </c>
      <c r="AT29" s="377"/>
      <c r="AU29" s="377"/>
      <c r="AV29" s="377"/>
      <c r="AW29" s="377"/>
      <c r="AX29" s="436"/>
      <c r="AY29" s="443"/>
      <c r="AZ29" s="444"/>
      <c r="BA29" s="444"/>
      <c r="BB29" s="445"/>
      <c r="BC29" s="437" t="s">
        <v>185</v>
      </c>
      <c r="BD29" s="438"/>
      <c r="BE29" s="438"/>
      <c r="BF29" s="438"/>
      <c r="BG29" s="438"/>
      <c r="BH29" s="438"/>
      <c r="BI29" s="438"/>
      <c r="BJ29" s="438"/>
      <c r="BK29" s="438"/>
      <c r="BL29" s="438"/>
      <c r="BM29" s="439"/>
      <c r="BN29" s="423">
        <v>65924</v>
      </c>
      <c r="BO29" s="424"/>
      <c r="BP29" s="424"/>
      <c r="BQ29" s="424"/>
      <c r="BR29" s="424"/>
      <c r="BS29" s="424"/>
      <c r="BT29" s="424"/>
      <c r="BU29" s="425"/>
      <c r="BV29" s="423">
        <v>65824</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5">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186</v>
      </c>
      <c r="X30" s="391"/>
      <c r="Y30" s="391"/>
      <c r="Z30" s="391"/>
      <c r="AA30" s="391"/>
      <c r="AB30" s="391"/>
      <c r="AC30" s="391"/>
      <c r="AD30" s="391"/>
      <c r="AE30" s="391"/>
      <c r="AF30" s="391"/>
      <c r="AG30" s="392"/>
      <c r="AH30" s="393">
        <v>96</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2176125</v>
      </c>
      <c r="BO30" s="458"/>
      <c r="BP30" s="458"/>
      <c r="BQ30" s="458"/>
      <c r="BR30" s="458"/>
      <c r="BS30" s="458"/>
      <c r="BT30" s="458"/>
      <c r="BU30" s="459"/>
      <c r="BV30" s="457">
        <v>1406030</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2" t="s">
        <v>187</v>
      </c>
      <c r="D32" s="382"/>
      <c r="E32" s="382"/>
      <c r="F32" s="382"/>
      <c r="G32" s="382"/>
      <c r="H32" s="382"/>
      <c r="I32" s="382"/>
      <c r="J32" s="382"/>
      <c r="K32" s="382"/>
      <c r="L32" s="382"/>
      <c r="M32" s="382"/>
      <c r="N32" s="382"/>
      <c r="O32" s="382"/>
      <c r="P32" s="382"/>
      <c r="Q32" s="382"/>
      <c r="R32" s="382"/>
      <c r="S32" s="382"/>
      <c r="U32" s="383" t="s">
        <v>188</v>
      </c>
      <c r="V32" s="383"/>
      <c r="W32" s="383"/>
      <c r="X32" s="383"/>
      <c r="Y32" s="383"/>
      <c r="Z32" s="383"/>
      <c r="AA32" s="383"/>
      <c r="AB32" s="383"/>
      <c r="AC32" s="383"/>
      <c r="AD32" s="383"/>
      <c r="AE32" s="383"/>
      <c r="AF32" s="383"/>
      <c r="AG32" s="383"/>
      <c r="AH32" s="383"/>
      <c r="AI32" s="383"/>
      <c r="AJ32" s="383"/>
      <c r="AK32" s="383"/>
      <c r="AM32" s="383" t="s">
        <v>189</v>
      </c>
      <c r="AN32" s="383"/>
      <c r="AO32" s="383"/>
      <c r="AP32" s="383"/>
      <c r="AQ32" s="383"/>
      <c r="AR32" s="383"/>
      <c r="AS32" s="383"/>
      <c r="AT32" s="383"/>
      <c r="AU32" s="383"/>
      <c r="AV32" s="383"/>
      <c r="AW32" s="383"/>
      <c r="AX32" s="383"/>
      <c r="AY32" s="383"/>
      <c r="AZ32" s="383"/>
      <c r="BA32" s="383"/>
      <c r="BB32" s="383"/>
      <c r="BC32" s="383"/>
      <c r="BE32" s="383" t="s">
        <v>190</v>
      </c>
      <c r="BF32" s="383"/>
      <c r="BG32" s="383"/>
      <c r="BH32" s="383"/>
      <c r="BI32" s="383"/>
      <c r="BJ32" s="383"/>
      <c r="BK32" s="383"/>
      <c r="BL32" s="383"/>
      <c r="BM32" s="383"/>
      <c r="BN32" s="383"/>
      <c r="BO32" s="383"/>
      <c r="BP32" s="383"/>
      <c r="BQ32" s="383"/>
      <c r="BR32" s="383"/>
      <c r="BS32" s="383"/>
      <c r="BT32" s="383"/>
      <c r="BU32" s="383"/>
      <c r="BW32" s="383" t="s">
        <v>191</v>
      </c>
      <c r="BX32" s="383"/>
      <c r="BY32" s="383"/>
      <c r="BZ32" s="383"/>
      <c r="CA32" s="383"/>
      <c r="CB32" s="383"/>
      <c r="CC32" s="383"/>
      <c r="CD32" s="383"/>
      <c r="CE32" s="383"/>
      <c r="CF32" s="383"/>
      <c r="CG32" s="383"/>
      <c r="CH32" s="383"/>
      <c r="CI32" s="383"/>
      <c r="CJ32" s="383"/>
      <c r="CK32" s="383"/>
      <c r="CL32" s="383"/>
      <c r="CM32" s="383"/>
      <c r="CO32" s="383" t="s">
        <v>192</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2">
      <c r="A33" s="178"/>
      <c r="B33" s="202"/>
      <c r="C33" s="375" t="s">
        <v>193</v>
      </c>
      <c r="D33" s="375"/>
      <c r="E33" s="374" t="s">
        <v>194</v>
      </c>
      <c r="F33" s="374"/>
      <c r="G33" s="374"/>
      <c r="H33" s="374"/>
      <c r="I33" s="374"/>
      <c r="J33" s="374"/>
      <c r="K33" s="374"/>
      <c r="L33" s="374"/>
      <c r="M33" s="374"/>
      <c r="N33" s="374"/>
      <c r="O33" s="374"/>
      <c r="P33" s="374"/>
      <c r="Q33" s="374"/>
      <c r="R33" s="374"/>
      <c r="S33" s="374"/>
      <c r="T33" s="203"/>
      <c r="U33" s="375" t="s">
        <v>195</v>
      </c>
      <c r="V33" s="375"/>
      <c r="W33" s="374" t="s">
        <v>196</v>
      </c>
      <c r="X33" s="374"/>
      <c r="Y33" s="374"/>
      <c r="Z33" s="374"/>
      <c r="AA33" s="374"/>
      <c r="AB33" s="374"/>
      <c r="AC33" s="374"/>
      <c r="AD33" s="374"/>
      <c r="AE33" s="374"/>
      <c r="AF33" s="374"/>
      <c r="AG33" s="374"/>
      <c r="AH33" s="374"/>
      <c r="AI33" s="374"/>
      <c r="AJ33" s="374"/>
      <c r="AK33" s="374"/>
      <c r="AL33" s="203"/>
      <c r="AM33" s="375" t="s">
        <v>195</v>
      </c>
      <c r="AN33" s="375"/>
      <c r="AO33" s="374" t="s">
        <v>194</v>
      </c>
      <c r="AP33" s="374"/>
      <c r="AQ33" s="374"/>
      <c r="AR33" s="374"/>
      <c r="AS33" s="374"/>
      <c r="AT33" s="374"/>
      <c r="AU33" s="374"/>
      <c r="AV33" s="374"/>
      <c r="AW33" s="374"/>
      <c r="AX33" s="374"/>
      <c r="AY33" s="374"/>
      <c r="AZ33" s="374"/>
      <c r="BA33" s="374"/>
      <c r="BB33" s="374"/>
      <c r="BC33" s="374"/>
      <c r="BD33" s="204"/>
      <c r="BE33" s="374" t="s">
        <v>197</v>
      </c>
      <c r="BF33" s="374"/>
      <c r="BG33" s="374" t="s">
        <v>198</v>
      </c>
      <c r="BH33" s="374"/>
      <c r="BI33" s="374"/>
      <c r="BJ33" s="374"/>
      <c r="BK33" s="374"/>
      <c r="BL33" s="374"/>
      <c r="BM33" s="374"/>
      <c r="BN33" s="374"/>
      <c r="BO33" s="374"/>
      <c r="BP33" s="374"/>
      <c r="BQ33" s="374"/>
      <c r="BR33" s="374"/>
      <c r="BS33" s="374"/>
      <c r="BT33" s="374"/>
      <c r="BU33" s="374"/>
      <c r="BV33" s="204"/>
      <c r="BW33" s="375" t="s">
        <v>197</v>
      </c>
      <c r="BX33" s="375"/>
      <c r="BY33" s="374" t="s">
        <v>199</v>
      </c>
      <c r="BZ33" s="374"/>
      <c r="CA33" s="374"/>
      <c r="CB33" s="374"/>
      <c r="CC33" s="374"/>
      <c r="CD33" s="374"/>
      <c r="CE33" s="374"/>
      <c r="CF33" s="374"/>
      <c r="CG33" s="374"/>
      <c r="CH33" s="374"/>
      <c r="CI33" s="374"/>
      <c r="CJ33" s="374"/>
      <c r="CK33" s="374"/>
      <c r="CL33" s="374"/>
      <c r="CM33" s="374"/>
      <c r="CN33" s="203"/>
      <c r="CO33" s="375" t="s">
        <v>193</v>
      </c>
      <c r="CP33" s="375"/>
      <c r="CQ33" s="374" t="s">
        <v>200</v>
      </c>
      <c r="CR33" s="374"/>
      <c r="CS33" s="374"/>
      <c r="CT33" s="374"/>
      <c r="CU33" s="374"/>
      <c r="CV33" s="374"/>
      <c r="CW33" s="374"/>
      <c r="CX33" s="374"/>
      <c r="CY33" s="374"/>
      <c r="CZ33" s="374"/>
      <c r="DA33" s="374"/>
      <c r="DB33" s="374"/>
      <c r="DC33" s="374"/>
      <c r="DD33" s="374"/>
      <c r="DE33" s="374"/>
      <c r="DF33" s="203"/>
      <c r="DG33" s="373" t="s">
        <v>201</v>
      </c>
      <c r="DH33" s="373"/>
      <c r="DI33" s="205"/>
    </row>
    <row r="34" spans="1:113" ht="32.25" customHeight="1" x14ac:dyDescent="0.2">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2</v>
      </c>
      <c r="V34" s="371"/>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78"/>
      <c r="AM34" s="371">
        <f>IF(AO34="","",MAX(C34:D43,U34:V43)+1)</f>
        <v>5</v>
      </c>
      <c r="AN34" s="371"/>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78"/>
      <c r="BE34" s="371" t="str">
        <f>IF(BG34="","",MAX(C34:D43,U34:V43,AM34:AN43)+1)</f>
        <v/>
      </c>
      <c r="BF34" s="371"/>
      <c r="BG34" s="372"/>
      <c r="BH34" s="372"/>
      <c r="BI34" s="372"/>
      <c r="BJ34" s="372"/>
      <c r="BK34" s="372"/>
      <c r="BL34" s="372"/>
      <c r="BM34" s="372"/>
      <c r="BN34" s="372"/>
      <c r="BO34" s="372"/>
      <c r="BP34" s="372"/>
      <c r="BQ34" s="372"/>
      <c r="BR34" s="372"/>
      <c r="BS34" s="372"/>
      <c r="BT34" s="372"/>
      <c r="BU34" s="372"/>
      <c r="BV34" s="178"/>
      <c r="BW34" s="371">
        <f>IF(BY34="","",MAX(C34:D43,U34:V43,AM34:AN43,BE34:BF43)+1)</f>
        <v>7</v>
      </c>
      <c r="BX34" s="371"/>
      <c r="BY34" s="372" t="str">
        <f>IF('各会計、関係団体の財政状況及び健全化判断比率'!B68="","",'各会計、関係団体の財政状況及び健全化判断比率'!B68)</f>
        <v>可茂衛生施設利用組合</v>
      </c>
      <c r="BZ34" s="372"/>
      <c r="CA34" s="372"/>
      <c r="CB34" s="372"/>
      <c r="CC34" s="372"/>
      <c r="CD34" s="372"/>
      <c r="CE34" s="372"/>
      <c r="CF34" s="372"/>
      <c r="CG34" s="372"/>
      <c r="CH34" s="372"/>
      <c r="CI34" s="372"/>
      <c r="CJ34" s="372"/>
      <c r="CK34" s="372"/>
      <c r="CL34" s="372"/>
      <c r="CM34" s="372"/>
      <c r="CN34" s="178"/>
      <c r="CO34" s="371" t="str">
        <f>IF(CQ34="","",MAX(C34:D43,U34:V43,AM34:AN43,BE34:BF43,BW34:BX43)+1)</f>
        <v/>
      </c>
      <c r="CP34" s="371"/>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2">
      <c r="A35" s="178"/>
      <c r="B35" s="202"/>
      <c r="C35" s="371" t="str">
        <f>IF(E35="","",C34+1)</f>
        <v/>
      </c>
      <c r="D35" s="371"/>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78"/>
      <c r="U35" s="371">
        <f>IF(W35="","",U34+1)</f>
        <v>3</v>
      </c>
      <c r="V35" s="371"/>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78"/>
      <c r="AM35" s="371">
        <f t="shared" ref="AM35:AM43" si="0">IF(AO35="","",AM34+1)</f>
        <v>6</v>
      </c>
      <c r="AN35" s="371"/>
      <c r="AO35" s="372" t="str">
        <f>IF('各会計、関係団体の財政状況及び健全化判断比率'!B32="","",'各会計、関係団体の財政状況及び健全化判断比率'!B32)</f>
        <v>下水道事業会計</v>
      </c>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8</v>
      </c>
      <c r="BX35" s="371"/>
      <c r="BY35" s="372" t="str">
        <f>IF('各会計、関係団体の財政状況及び健全化判断比率'!B69="","",'各会計、関係団体の財政状況及び健全化判断比率'!B69)</f>
        <v>岐阜県市町村会館組合</v>
      </c>
      <c r="BZ35" s="372"/>
      <c r="CA35" s="372"/>
      <c r="CB35" s="372"/>
      <c r="CC35" s="372"/>
      <c r="CD35" s="372"/>
      <c r="CE35" s="372"/>
      <c r="CF35" s="372"/>
      <c r="CG35" s="372"/>
      <c r="CH35" s="372"/>
      <c r="CI35" s="372"/>
      <c r="CJ35" s="372"/>
      <c r="CK35" s="372"/>
      <c r="CL35" s="372"/>
      <c r="CM35" s="372"/>
      <c r="CN35" s="178"/>
      <c r="CO35" s="371" t="str">
        <f t="shared" ref="CO35:CO43" si="3">IF(CQ35="","",CO34+1)</f>
        <v/>
      </c>
      <c r="CP35" s="371"/>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2">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4</v>
      </c>
      <c r="V36" s="371"/>
      <c r="W36" s="372" t="str">
        <f>IF('各会計、関係団体の財政状況及び健全化判断比率'!B30="","",'各会計、関係団体の財政状況及び健全化判断比率'!B30)</f>
        <v>介護保険特別会計</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9</v>
      </c>
      <c r="BX36" s="371"/>
      <c r="BY36" s="372" t="str">
        <f>IF('各会計、関係団体の財政状況及び健全化判断比率'!B70="","",'各会計、関係団体の財政状況及び健全化判断比率'!B70)</f>
        <v>岐阜県市町村職員退職手当組合</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2">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10</v>
      </c>
      <c r="BX37" s="371"/>
      <c r="BY37" s="372" t="str">
        <f>IF('各会計、関係団体の財政状況及び健全化判断比率'!B71="","",'各会計、関係団体の財政状況及び健全化判断比率'!B71)</f>
        <v>可茂消防事務組合</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2">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11</v>
      </c>
      <c r="BX38" s="371"/>
      <c r="BY38" s="372" t="str">
        <f>IF('各会計、関係団体の財政状況及び健全化判断比率'!B72="","",'各会計、関係団体の財政状況及び健全化判断比率'!B72)</f>
        <v>後期高齢者医療連合（一般会計分）</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2">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12</v>
      </c>
      <c r="BX39" s="371"/>
      <c r="BY39" s="372" t="str">
        <f>IF('各会計、関係団体の財政状況及び健全化判断比率'!B73="","",'各会計、関係団体の財政状況及び健全化判断比率'!B73)</f>
        <v>後期高齢者医療連合（特別会計分）</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2">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13</v>
      </c>
      <c r="BX40" s="371"/>
      <c r="BY40" s="372" t="str">
        <f>IF('各会計、関係団体の財政状況及び健全化判断比率'!B74="","",'各会計、関係団体の財政状況及び健全化判断比率'!B74)</f>
        <v>可茂公設地方卸売市場組合</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2">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t="str">
        <f t="shared" si="2"/>
        <v/>
      </c>
      <c r="BX41" s="371"/>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2">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2">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202</v>
      </c>
      <c r="E46" s="368" t="s">
        <v>203</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2">
      <c r="E47" s="368" t="s">
        <v>204</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2">
      <c r="E48" s="368" t="s">
        <v>205</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2">
      <c r="E49" s="370" t="s">
        <v>206</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2">
      <c r="E50" s="368" t="s">
        <v>207</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2">
      <c r="E51" s="368" t="s">
        <v>208</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2">
      <c r="E52" s="368" t="s">
        <v>209</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2">
      <c r="E53" s="367" t="s">
        <v>585</v>
      </c>
    </row>
    <row r="54" spans="5:113" x14ac:dyDescent="0.2"/>
    <row r="55" spans="5:113" x14ac:dyDescent="0.2"/>
    <row r="56" spans="5:113" x14ac:dyDescent="0.2"/>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2">
      <c r="A34" s="22"/>
      <c r="B34" s="31"/>
      <c r="C34" s="1180" t="s">
        <v>556</v>
      </c>
      <c r="D34" s="1180"/>
      <c r="E34" s="1181"/>
      <c r="F34" s="32">
        <v>13.63</v>
      </c>
      <c r="G34" s="33">
        <v>12.15</v>
      </c>
      <c r="H34" s="33">
        <v>15.62</v>
      </c>
      <c r="I34" s="33">
        <v>14.88</v>
      </c>
      <c r="J34" s="34">
        <v>14.95</v>
      </c>
      <c r="K34" s="22"/>
      <c r="L34" s="22"/>
      <c r="M34" s="22"/>
      <c r="N34" s="22"/>
      <c r="O34" s="22"/>
      <c r="P34" s="22"/>
    </row>
    <row r="35" spans="1:16" ht="39" customHeight="1" x14ac:dyDescent="0.2">
      <c r="A35" s="22"/>
      <c r="B35" s="35"/>
      <c r="C35" s="1174" t="s">
        <v>557</v>
      </c>
      <c r="D35" s="1175"/>
      <c r="E35" s="1176"/>
      <c r="F35" s="36">
        <v>7</v>
      </c>
      <c r="G35" s="37">
        <v>6.43</v>
      </c>
      <c r="H35" s="37">
        <v>7.96</v>
      </c>
      <c r="I35" s="37">
        <v>8.5299999999999994</v>
      </c>
      <c r="J35" s="38">
        <v>9.0299999999999994</v>
      </c>
      <c r="K35" s="22"/>
      <c r="L35" s="22"/>
      <c r="M35" s="22"/>
      <c r="N35" s="22"/>
      <c r="O35" s="22"/>
      <c r="P35" s="22"/>
    </row>
    <row r="36" spans="1:16" ht="39" customHeight="1" x14ac:dyDescent="0.2">
      <c r="A36" s="22"/>
      <c r="B36" s="35"/>
      <c r="C36" s="1174" t="s">
        <v>558</v>
      </c>
      <c r="D36" s="1175"/>
      <c r="E36" s="1176"/>
      <c r="F36" s="36">
        <v>1.37</v>
      </c>
      <c r="G36" s="37">
        <v>0.84</v>
      </c>
      <c r="H36" s="37">
        <v>0.71</v>
      </c>
      <c r="I36" s="37">
        <v>1.45</v>
      </c>
      <c r="J36" s="38">
        <v>2.75</v>
      </c>
      <c r="K36" s="22"/>
      <c r="L36" s="22"/>
      <c r="M36" s="22"/>
      <c r="N36" s="22"/>
      <c r="O36" s="22"/>
      <c r="P36" s="22"/>
    </row>
    <row r="37" spans="1:16" ht="39" customHeight="1" x14ac:dyDescent="0.2">
      <c r="A37" s="22"/>
      <c r="B37" s="35"/>
      <c r="C37" s="1174" t="s">
        <v>559</v>
      </c>
      <c r="D37" s="1175"/>
      <c r="E37" s="1176"/>
      <c r="F37" s="36">
        <v>3.34</v>
      </c>
      <c r="G37" s="37">
        <v>4.3499999999999996</v>
      </c>
      <c r="H37" s="37">
        <v>0.48</v>
      </c>
      <c r="I37" s="37">
        <v>0.95</v>
      </c>
      <c r="J37" s="38">
        <v>1.68</v>
      </c>
      <c r="K37" s="22"/>
      <c r="L37" s="22"/>
      <c r="M37" s="22"/>
      <c r="N37" s="22"/>
      <c r="O37" s="22"/>
      <c r="P37" s="22"/>
    </row>
    <row r="38" spans="1:16" ht="39" customHeight="1" x14ac:dyDescent="0.2">
      <c r="A38" s="22"/>
      <c r="B38" s="35"/>
      <c r="C38" s="1174" t="s">
        <v>560</v>
      </c>
      <c r="D38" s="1175"/>
      <c r="E38" s="1176"/>
      <c r="F38" s="36" t="s">
        <v>509</v>
      </c>
      <c r="G38" s="37" t="s">
        <v>509</v>
      </c>
      <c r="H38" s="37">
        <v>0.5</v>
      </c>
      <c r="I38" s="37">
        <v>0.42</v>
      </c>
      <c r="J38" s="38">
        <v>0.23</v>
      </c>
      <c r="K38" s="22"/>
      <c r="L38" s="22"/>
      <c r="M38" s="22"/>
      <c r="N38" s="22"/>
      <c r="O38" s="22"/>
      <c r="P38" s="22"/>
    </row>
    <row r="39" spans="1:16" ht="39" customHeight="1" x14ac:dyDescent="0.2">
      <c r="A39" s="22"/>
      <c r="B39" s="35"/>
      <c r="C39" s="1174" t="s">
        <v>561</v>
      </c>
      <c r="D39" s="1175"/>
      <c r="E39" s="1176"/>
      <c r="F39" s="36">
        <v>0.1</v>
      </c>
      <c r="G39" s="37">
        <v>0.09</v>
      </c>
      <c r="H39" s="37">
        <v>0.12</v>
      </c>
      <c r="I39" s="37">
        <v>0.11</v>
      </c>
      <c r="J39" s="38">
        <v>0.09</v>
      </c>
      <c r="K39" s="22"/>
      <c r="L39" s="22"/>
      <c r="M39" s="22"/>
      <c r="N39" s="22"/>
      <c r="O39" s="22"/>
      <c r="P39" s="22"/>
    </row>
    <row r="40" spans="1:16" ht="39" customHeight="1" x14ac:dyDescent="0.2">
      <c r="A40" s="22"/>
      <c r="B40" s="35"/>
      <c r="C40" s="1174"/>
      <c r="D40" s="1175"/>
      <c r="E40" s="1176"/>
      <c r="F40" s="36"/>
      <c r="G40" s="37"/>
      <c r="H40" s="37"/>
      <c r="I40" s="37"/>
      <c r="J40" s="38"/>
      <c r="K40" s="22"/>
      <c r="L40" s="22"/>
      <c r="M40" s="22"/>
      <c r="N40" s="22"/>
      <c r="O40" s="22"/>
      <c r="P40" s="22"/>
    </row>
    <row r="41" spans="1:16" ht="39" customHeight="1" x14ac:dyDescent="0.2">
      <c r="A41" s="22"/>
      <c r="B41" s="35"/>
      <c r="C41" s="1174"/>
      <c r="D41" s="1175"/>
      <c r="E41" s="1176"/>
      <c r="F41" s="36"/>
      <c r="G41" s="37"/>
      <c r="H41" s="37"/>
      <c r="I41" s="37"/>
      <c r="J41" s="38"/>
      <c r="K41" s="22"/>
      <c r="L41" s="22"/>
      <c r="M41" s="22"/>
      <c r="N41" s="22"/>
      <c r="O41" s="22"/>
      <c r="P41" s="22"/>
    </row>
    <row r="42" spans="1:16" ht="39" customHeight="1" x14ac:dyDescent="0.2">
      <c r="A42" s="22"/>
      <c r="B42" s="39"/>
      <c r="C42" s="1174" t="s">
        <v>562</v>
      </c>
      <c r="D42" s="1175"/>
      <c r="E42" s="1176"/>
      <c r="F42" s="36" t="s">
        <v>509</v>
      </c>
      <c r="G42" s="37" t="s">
        <v>509</v>
      </c>
      <c r="H42" s="37" t="s">
        <v>509</v>
      </c>
      <c r="I42" s="37" t="s">
        <v>509</v>
      </c>
      <c r="J42" s="38" t="s">
        <v>509</v>
      </c>
      <c r="K42" s="22"/>
      <c r="L42" s="22"/>
      <c r="M42" s="22"/>
      <c r="N42" s="22"/>
      <c r="O42" s="22"/>
      <c r="P42" s="22"/>
    </row>
    <row r="43" spans="1:16" ht="39" customHeight="1" thickBot="1" x14ac:dyDescent="0.25">
      <c r="A43" s="22"/>
      <c r="B43" s="40"/>
      <c r="C43" s="1177" t="s">
        <v>563</v>
      </c>
      <c r="D43" s="1178"/>
      <c r="E43" s="1179"/>
      <c r="F43" s="41">
        <v>0.02</v>
      </c>
      <c r="G43" s="42">
        <v>2.36</v>
      </c>
      <c r="H43" s="42" t="s">
        <v>509</v>
      </c>
      <c r="I43" s="42" t="s">
        <v>509</v>
      </c>
      <c r="J43" s="43" t="s">
        <v>509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WChpLYjLQ1ciUL9EY7hq1wxMyG08GCXqYDEIWseEVHG6ych1BpQp7/hsbRYR/A17h/71BYxvQa1bbQVJ8KmdUw==" saltValue="95Z/NS154yorWoiGkhcE4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2">
      <c r="A45" s="48"/>
      <c r="B45" s="1200" t="s">
        <v>11</v>
      </c>
      <c r="C45" s="1201"/>
      <c r="D45" s="58"/>
      <c r="E45" s="1206" t="s">
        <v>12</v>
      </c>
      <c r="F45" s="1206"/>
      <c r="G45" s="1206"/>
      <c r="H45" s="1206"/>
      <c r="I45" s="1206"/>
      <c r="J45" s="1207"/>
      <c r="K45" s="59">
        <v>506</v>
      </c>
      <c r="L45" s="60">
        <v>466</v>
      </c>
      <c r="M45" s="60">
        <v>464</v>
      </c>
      <c r="N45" s="60">
        <v>479</v>
      </c>
      <c r="O45" s="61">
        <v>435</v>
      </c>
      <c r="P45" s="48"/>
      <c r="Q45" s="48"/>
      <c r="R45" s="48"/>
      <c r="S45" s="48"/>
      <c r="T45" s="48"/>
      <c r="U45" s="48"/>
    </row>
    <row r="46" spans="1:21" ht="30.75" customHeight="1" x14ac:dyDescent="0.2">
      <c r="A46" s="48"/>
      <c r="B46" s="1202"/>
      <c r="C46" s="1203"/>
      <c r="D46" s="62"/>
      <c r="E46" s="1184" t="s">
        <v>13</v>
      </c>
      <c r="F46" s="1184"/>
      <c r="G46" s="1184"/>
      <c r="H46" s="1184"/>
      <c r="I46" s="1184"/>
      <c r="J46" s="1185"/>
      <c r="K46" s="63" t="s">
        <v>509</v>
      </c>
      <c r="L46" s="64" t="s">
        <v>509</v>
      </c>
      <c r="M46" s="64" t="s">
        <v>509</v>
      </c>
      <c r="N46" s="64" t="s">
        <v>509</v>
      </c>
      <c r="O46" s="65" t="s">
        <v>509</v>
      </c>
      <c r="P46" s="48"/>
      <c r="Q46" s="48"/>
      <c r="R46" s="48"/>
      <c r="S46" s="48"/>
      <c r="T46" s="48"/>
      <c r="U46" s="48"/>
    </row>
    <row r="47" spans="1:21" ht="30.75" customHeight="1" x14ac:dyDescent="0.2">
      <c r="A47" s="48"/>
      <c r="B47" s="1202"/>
      <c r="C47" s="1203"/>
      <c r="D47" s="62"/>
      <c r="E47" s="1184" t="s">
        <v>14</v>
      </c>
      <c r="F47" s="1184"/>
      <c r="G47" s="1184"/>
      <c r="H47" s="1184"/>
      <c r="I47" s="1184"/>
      <c r="J47" s="1185"/>
      <c r="K47" s="63" t="s">
        <v>509</v>
      </c>
      <c r="L47" s="64" t="s">
        <v>509</v>
      </c>
      <c r="M47" s="64" t="s">
        <v>509</v>
      </c>
      <c r="N47" s="64" t="s">
        <v>509</v>
      </c>
      <c r="O47" s="65" t="s">
        <v>509</v>
      </c>
      <c r="P47" s="48"/>
      <c r="Q47" s="48"/>
      <c r="R47" s="48"/>
      <c r="S47" s="48"/>
      <c r="T47" s="48"/>
      <c r="U47" s="48"/>
    </row>
    <row r="48" spans="1:21" ht="30.75" customHeight="1" x14ac:dyDescent="0.2">
      <c r="A48" s="48"/>
      <c r="B48" s="1202"/>
      <c r="C48" s="1203"/>
      <c r="D48" s="62"/>
      <c r="E48" s="1184" t="s">
        <v>15</v>
      </c>
      <c r="F48" s="1184"/>
      <c r="G48" s="1184"/>
      <c r="H48" s="1184"/>
      <c r="I48" s="1184"/>
      <c r="J48" s="1185"/>
      <c r="K48" s="63">
        <v>289</v>
      </c>
      <c r="L48" s="64">
        <v>243</v>
      </c>
      <c r="M48" s="64">
        <v>264</v>
      </c>
      <c r="N48" s="64">
        <v>218</v>
      </c>
      <c r="O48" s="65">
        <v>189</v>
      </c>
      <c r="P48" s="48"/>
      <c r="Q48" s="48"/>
      <c r="R48" s="48"/>
      <c r="S48" s="48"/>
      <c r="T48" s="48"/>
      <c r="U48" s="48"/>
    </row>
    <row r="49" spans="1:21" ht="30.75" customHeight="1" x14ac:dyDescent="0.2">
      <c r="A49" s="48"/>
      <c r="B49" s="1202"/>
      <c r="C49" s="1203"/>
      <c r="D49" s="62"/>
      <c r="E49" s="1184" t="s">
        <v>16</v>
      </c>
      <c r="F49" s="1184"/>
      <c r="G49" s="1184"/>
      <c r="H49" s="1184"/>
      <c r="I49" s="1184"/>
      <c r="J49" s="1185"/>
      <c r="K49" s="63">
        <v>19</v>
      </c>
      <c r="L49" s="64">
        <v>12</v>
      </c>
      <c r="M49" s="64">
        <v>22</v>
      </c>
      <c r="N49" s="64">
        <v>24</v>
      </c>
      <c r="O49" s="65">
        <v>30</v>
      </c>
      <c r="P49" s="48"/>
      <c r="Q49" s="48"/>
      <c r="R49" s="48"/>
      <c r="S49" s="48"/>
      <c r="T49" s="48"/>
      <c r="U49" s="48"/>
    </row>
    <row r="50" spans="1:21" ht="30.75" customHeight="1" x14ac:dyDescent="0.2">
      <c r="A50" s="48"/>
      <c r="B50" s="1202"/>
      <c r="C50" s="1203"/>
      <c r="D50" s="62"/>
      <c r="E50" s="1184" t="s">
        <v>17</v>
      </c>
      <c r="F50" s="1184"/>
      <c r="G50" s="1184"/>
      <c r="H50" s="1184"/>
      <c r="I50" s="1184"/>
      <c r="J50" s="1185"/>
      <c r="K50" s="63" t="s">
        <v>509</v>
      </c>
      <c r="L50" s="64" t="s">
        <v>509</v>
      </c>
      <c r="M50" s="64" t="s">
        <v>509</v>
      </c>
      <c r="N50" s="64" t="s">
        <v>509</v>
      </c>
      <c r="O50" s="65" t="s">
        <v>509</v>
      </c>
      <c r="P50" s="48"/>
      <c r="Q50" s="48"/>
      <c r="R50" s="48"/>
      <c r="S50" s="48"/>
      <c r="T50" s="48"/>
      <c r="U50" s="48"/>
    </row>
    <row r="51" spans="1:21" ht="30.75" customHeight="1" x14ac:dyDescent="0.2">
      <c r="A51" s="48"/>
      <c r="B51" s="1204"/>
      <c r="C51" s="1205"/>
      <c r="D51" s="66"/>
      <c r="E51" s="1184" t="s">
        <v>18</v>
      </c>
      <c r="F51" s="1184"/>
      <c r="G51" s="1184"/>
      <c r="H51" s="1184"/>
      <c r="I51" s="1184"/>
      <c r="J51" s="1185"/>
      <c r="K51" s="63" t="s">
        <v>509</v>
      </c>
      <c r="L51" s="64" t="s">
        <v>509</v>
      </c>
      <c r="M51" s="64" t="s">
        <v>509</v>
      </c>
      <c r="N51" s="64" t="s">
        <v>509</v>
      </c>
      <c r="O51" s="65" t="s">
        <v>509</v>
      </c>
      <c r="P51" s="48"/>
      <c r="Q51" s="48"/>
      <c r="R51" s="48"/>
      <c r="S51" s="48"/>
      <c r="T51" s="48"/>
      <c r="U51" s="48"/>
    </row>
    <row r="52" spans="1:21" ht="30.75" customHeight="1" x14ac:dyDescent="0.2">
      <c r="A52" s="48"/>
      <c r="B52" s="1182" t="s">
        <v>19</v>
      </c>
      <c r="C52" s="1183"/>
      <c r="D52" s="66"/>
      <c r="E52" s="1184" t="s">
        <v>20</v>
      </c>
      <c r="F52" s="1184"/>
      <c r="G52" s="1184"/>
      <c r="H52" s="1184"/>
      <c r="I52" s="1184"/>
      <c r="J52" s="1185"/>
      <c r="K52" s="63">
        <v>546</v>
      </c>
      <c r="L52" s="64">
        <v>544</v>
      </c>
      <c r="M52" s="64">
        <v>533</v>
      </c>
      <c r="N52" s="64">
        <v>547</v>
      </c>
      <c r="O52" s="65">
        <v>536</v>
      </c>
      <c r="P52" s="48"/>
      <c r="Q52" s="48"/>
      <c r="R52" s="48"/>
      <c r="S52" s="48"/>
      <c r="T52" s="48"/>
      <c r="U52" s="48"/>
    </row>
    <row r="53" spans="1:21" ht="30.75" customHeight="1" thickBot="1" x14ac:dyDescent="0.25">
      <c r="A53" s="48"/>
      <c r="B53" s="1186" t="s">
        <v>21</v>
      </c>
      <c r="C53" s="1187"/>
      <c r="D53" s="67"/>
      <c r="E53" s="1188" t="s">
        <v>22</v>
      </c>
      <c r="F53" s="1188"/>
      <c r="G53" s="1188"/>
      <c r="H53" s="1188"/>
      <c r="I53" s="1188"/>
      <c r="J53" s="1189"/>
      <c r="K53" s="68">
        <v>268</v>
      </c>
      <c r="L53" s="69">
        <v>177</v>
      </c>
      <c r="M53" s="69">
        <v>217</v>
      </c>
      <c r="N53" s="69">
        <v>174</v>
      </c>
      <c r="O53" s="70">
        <v>118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25">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2">
      <c r="B57" s="1190" t="s">
        <v>25</v>
      </c>
      <c r="C57" s="1191"/>
      <c r="D57" s="1194" t="s">
        <v>26</v>
      </c>
      <c r="E57" s="1195"/>
      <c r="F57" s="1195"/>
      <c r="G57" s="1195"/>
      <c r="H57" s="1195"/>
      <c r="I57" s="1195"/>
      <c r="J57" s="1196"/>
      <c r="K57" s="83" t="s">
        <v>583</v>
      </c>
      <c r="L57" s="84" t="s">
        <v>583</v>
      </c>
      <c r="M57" s="84" t="s">
        <v>583</v>
      </c>
      <c r="N57" s="84" t="s">
        <v>583</v>
      </c>
      <c r="O57" s="85" t="s">
        <v>583</v>
      </c>
    </row>
    <row r="58" spans="1:21" ht="31.5" customHeight="1" thickBot="1" x14ac:dyDescent="0.25">
      <c r="B58" s="1192"/>
      <c r="C58" s="1193"/>
      <c r="D58" s="1197" t="s">
        <v>27</v>
      </c>
      <c r="E58" s="1198"/>
      <c r="F58" s="1198"/>
      <c r="G58" s="1198"/>
      <c r="H58" s="1198"/>
      <c r="I58" s="1198"/>
      <c r="J58" s="1199"/>
      <c r="K58" s="86" t="s">
        <v>583</v>
      </c>
      <c r="L58" s="87" t="s">
        <v>583</v>
      </c>
      <c r="M58" s="87" t="s">
        <v>583</v>
      </c>
      <c r="N58" s="87" t="s">
        <v>583</v>
      </c>
      <c r="O58" s="88" t="s">
        <v>583</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VK0BXaSUO8WXXq03lwRpe1KVXlRQiD4Hm95ViGB+E3xYr5bjzJ7dQn2f+4jt5QKZNWqqlnYnHWwQfPceTBD5A==" saltValue="7FQ4Qf9T0+v4IdjIimQyh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550</v>
      </c>
      <c r="J40" s="100" t="s">
        <v>551</v>
      </c>
      <c r="K40" s="100" t="s">
        <v>552</v>
      </c>
      <c r="L40" s="100" t="s">
        <v>553</v>
      </c>
      <c r="M40" s="101" t="s">
        <v>554</v>
      </c>
    </row>
    <row r="41" spans="2:13" ht="27.75" customHeight="1" x14ac:dyDescent="0.2">
      <c r="B41" s="1220" t="s">
        <v>30</v>
      </c>
      <c r="C41" s="1221"/>
      <c r="D41" s="102"/>
      <c r="E41" s="1222" t="s">
        <v>31</v>
      </c>
      <c r="F41" s="1222"/>
      <c r="G41" s="1222"/>
      <c r="H41" s="1223"/>
      <c r="I41" s="358">
        <v>3205</v>
      </c>
      <c r="J41" s="359">
        <v>3505</v>
      </c>
      <c r="K41" s="359">
        <v>3269</v>
      </c>
      <c r="L41" s="359">
        <v>3226</v>
      </c>
      <c r="M41" s="360">
        <v>3226</v>
      </c>
    </row>
    <row r="42" spans="2:13" ht="27.75" customHeight="1" x14ac:dyDescent="0.2">
      <c r="B42" s="1210"/>
      <c r="C42" s="1211"/>
      <c r="D42" s="103"/>
      <c r="E42" s="1214" t="s">
        <v>32</v>
      </c>
      <c r="F42" s="1214"/>
      <c r="G42" s="1214"/>
      <c r="H42" s="1215"/>
      <c r="I42" s="361" t="s">
        <v>509</v>
      </c>
      <c r="J42" s="362" t="s">
        <v>509</v>
      </c>
      <c r="K42" s="362" t="s">
        <v>509</v>
      </c>
      <c r="L42" s="362" t="s">
        <v>509</v>
      </c>
      <c r="M42" s="363" t="s">
        <v>509</v>
      </c>
    </row>
    <row r="43" spans="2:13" ht="27.75" customHeight="1" x14ac:dyDescent="0.2">
      <c r="B43" s="1210"/>
      <c r="C43" s="1211"/>
      <c r="D43" s="103"/>
      <c r="E43" s="1214" t="s">
        <v>33</v>
      </c>
      <c r="F43" s="1214"/>
      <c r="G43" s="1214"/>
      <c r="H43" s="1215"/>
      <c r="I43" s="361">
        <v>2651</v>
      </c>
      <c r="J43" s="362">
        <v>2604</v>
      </c>
      <c r="K43" s="362">
        <v>2255</v>
      </c>
      <c r="L43" s="362">
        <v>1839</v>
      </c>
      <c r="M43" s="363">
        <v>1350</v>
      </c>
    </row>
    <row r="44" spans="2:13" ht="27.75" customHeight="1" x14ac:dyDescent="0.2">
      <c r="B44" s="1210"/>
      <c r="C44" s="1211"/>
      <c r="D44" s="103"/>
      <c r="E44" s="1214" t="s">
        <v>34</v>
      </c>
      <c r="F44" s="1214"/>
      <c r="G44" s="1214"/>
      <c r="H44" s="1215"/>
      <c r="I44" s="361">
        <v>62</v>
      </c>
      <c r="J44" s="362">
        <v>234</v>
      </c>
      <c r="K44" s="362">
        <v>219</v>
      </c>
      <c r="L44" s="362">
        <v>234</v>
      </c>
      <c r="M44" s="363">
        <v>222</v>
      </c>
    </row>
    <row r="45" spans="2:13" ht="27.75" customHeight="1" x14ac:dyDescent="0.2">
      <c r="B45" s="1210"/>
      <c r="C45" s="1211"/>
      <c r="D45" s="103"/>
      <c r="E45" s="1214" t="s">
        <v>35</v>
      </c>
      <c r="F45" s="1214"/>
      <c r="G45" s="1214"/>
      <c r="H45" s="1215"/>
      <c r="I45" s="361">
        <v>1302</v>
      </c>
      <c r="J45" s="362">
        <v>1263</v>
      </c>
      <c r="K45" s="362">
        <v>1284</v>
      </c>
      <c r="L45" s="362">
        <v>1268</v>
      </c>
      <c r="M45" s="363">
        <v>1235</v>
      </c>
    </row>
    <row r="46" spans="2:13" ht="27.75" customHeight="1" x14ac:dyDescent="0.2">
      <c r="B46" s="1210"/>
      <c r="C46" s="1211"/>
      <c r="D46" s="104"/>
      <c r="E46" s="1214" t="s">
        <v>36</v>
      </c>
      <c r="F46" s="1214"/>
      <c r="G46" s="1214"/>
      <c r="H46" s="1215"/>
      <c r="I46" s="361" t="s">
        <v>509</v>
      </c>
      <c r="J46" s="362" t="s">
        <v>509</v>
      </c>
      <c r="K46" s="362" t="s">
        <v>509</v>
      </c>
      <c r="L46" s="362" t="s">
        <v>509</v>
      </c>
      <c r="M46" s="363" t="s">
        <v>509</v>
      </c>
    </row>
    <row r="47" spans="2:13" ht="27.75" customHeight="1" x14ac:dyDescent="0.2">
      <c r="B47" s="1210"/>
      <c r="C47" s="1211"/>
      <c r="D47" s="105"/>
      <c r="E47" s="1224" t="s">
        <v>37</v>
      </c>
      <c r="F47" s="1225"/>
      <c r="G47" s="1225"/>
      <c r="H47" s="1226"/>
      <c r="I47" s="361" t="s">
        <v>509</v>
      </c>
      <c r="J47" s="362" t="s">
        <v>509</v>
      </c>
      <c r="K47" s="362" t="s">
        <v>509</v>
      </c>
      <c r="L47" s="362" t="s">
        <v>509</v>
      </c>
      <c r="M47" s="363" t="s">
        <v>509</v>
      </c>
    </row>
    <row r="48" spans="2:13" ht="27.75" customHeight="1" x14ac:dyDescent="0.2">
      <c r="B48" s="1210"/>
      <c r="C48" s="1211"/>
      <c r="D48" s="103"/>
      <c r="E48" s="1214" t="s">
        <v>38</v>
      </c>
      <c r="F48" s="1214"/>
      <c r="G48" s="1214"/>
      <c r="H48" s="1215"/>
      <c r="I48" s="361" t="s">
        <v>509</v>
      </c>
      <c r="J48" s="362" t="s">
        <v>509</v>
      </c>
      <c r="K48" s="362" t="s">
        <v>509</v>
      </c>
      <c r="L48" s="362" t="s">
        <v>509</v>
      </c>
      <c r="M48" s="363" t="s">
        <v>509</v>
      </c>
    </row>
    <row r="49" spans="2:13" ht="27.75" customHeight="1" x14ac:dyDescent="0.2">
      <c r="B49" s="1212"/>
      <c r="C49" s="1213"/>
      <c r="D49" s="103"/>
      <c r="E49" s="1214" t="s">
        <v>39</v>
      </c>
      <c r="F49" s="1214"/>
      <c r="G49" s="1214"/>
      <c r="H49" s="1215"/>
      <c r="I49" s="361" t="s">
        <v>509</v>
      </c>
      <c r="J49" s="362" t="s">
        <v>509</v>
      </c>
      <c r="K49" s="362" t="s">
        <v>509</v>
      </c>
      <c r="L49" s="362" t="s">
        <v>509</v>
      </c>
      <c r="M49" s="363" t="s">
        <v>509</v>
      </c>
    </row>
    <row r="50" spans="2:13" ht="27.75" customHeight="1" x14ac:dyDescent="0.2">
      <c r="B50" s="1208" t="s">
        <v>40</v>
      </c>
      <c r="C50" s="1209"/>
      <c r="D50" s="106"/>
      <c r="E50" s="1214" t="s">
        <v>41</v>
      </c>
      <c r="F50" s="1214"/>
      <c r="G50" s="1214"/>
      <c r="H50" s="1215"/>
      <c r="I50" s="361">
        <v>2432</v>
      </c>
      <c r="J50" s="362">
        <v>2413</v>
      </c>
      <c r="K50" s="362">
        <v>2609</v>
      </c>
      <c r="L50" s="362">
        <v>2910</v>
      </c>
      <c r="M50" s="363">
        <v>3751</v>
      </c>
    </row>
    <row r="51" spans="2:13" ht="27.75" customHeight="1" x14ac:dyDescent="0.2">
      <c r="B51" s="1210"/>
      <c r="C51" s="1211"/>
      <c r="D51" s="103"/>
      <c r="E51" s="1214" t="s">
        <v>42</v>
      </c>
      <c r="F51" s="1214"/>
      <c r="G51" s="1214"/>
      <c r="H51" s="1215"/>
      <c r="I51" s="361">
        <v>115</v>
      </c>
      <c r="J51" s="362">
        <v>84</v>
      </c>
      <c r="K51" s="362">
        <v>59</v>
      </c>
      <c r="L51" s="362">
        <v>38</v>
      </c>
      <c r="M51" s="363">
        <v>22</v>
      </c>
    </row>
    <row r="52" spans="2:13" ht="27.75" customHeight="1" x14ac:dyDescent="0.2">
      <c r="B52" s="1212"/>
      <c r="C52" s="1213"/>
      <c r="D52" s="103"/>
      <c r="E52" s="1214" t="s">
        <v>43</v>
      </c>
      <c r="F52" s="1214"/>
      <c r="G52" s="1214"/>
      <c r="H52" s="1215"/>
      <c r="I52" s="361">
        <v>5209</v>
      </c>
      <c r="J52" s="362">
        <v>5303</v>
      </c>
      <c r="K52" s="362">
        <v>5160</v>
      </c>
      <c r="L52" s="362">
        <v>5051</v>
      </c>
      <c r="M52" s="363">
        <v>5028</v>
      </c>
    </row>
    <row r="53" spans="2:13" ht="27.75" customHeight="1" thickBot="1" x14ac:dyDescent="0.25">
      <c r="B53" s="1216" t="s">
        <v>44</v>
      </c>
      <c r="C53" s="1217"/>
      <c r="D53" s="107"/>
      <c r="E53" s="1218" t="s">
        <v>45</v>
      </c>
      <c r="F53" s="1218"/>
      <c r="G53" s="1218"/>
      <c r="H53" s="1219"/>
      <c r="I53" s="364">
        <v>-536</v>
      </c>
      <c r="J53" s="365">
        <v>-193</v>
      </c>
      <c r="K53" s="365">
        <v>-802</v>
      </c>
      <c r="L53" s="365">
        <v>-1432</v>
      </c>
      <c r="M53" s="366">
        <v>-2769</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LzHibaNxJC4MtJoO2FFMk8L48PJvgNpwAyH9HpfOth52LOKJKxYbG934syy0Bc8WqugkYxXUbYAbVXV4mCkxsQ==" saltValue="smunV6vWvVU3M4zWT5WsO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552</v>
      </c>
      <c r="G54" s="116" t="s">
        <v>553</v>
      </c>
      <c r="H54" s="117" t="s">
        <v>554</v>
      </c>
    </row>
    <row r="55" spans="2:8" ht="52.5" customHeight="1" x14ac:dyDescent="0.2">
      <c r="B55" s="118"/>
      <c r="C55" s="1235" t="s">
        <v>48</v>
      </c>
      <c r="D55" s="1235"/>
      <c r="E55" s="1236"/>
      <c r="F55" s="119">
        <v>837</v>
      </c>
      <c r="G55" s="119">
        <v>838</v>
      </c>
      <c r="H55" s="120">
        <v>840</v>
      </c>
    </row>
    <row r="56" spans="2:8" ht="52.5" customHeight="1" x14ac:dyDescent="0.2">
      <c r="B56" s="121"/>
      <c r="C56" s="1237" t="s">
        <v>49</v>
      </c>
      <c r="D56" s="1237"/>
      <c r="E56" s="1238"/>
      <c r="F56" s="122">
        <v>75</v>
      </c>
      <c r="G56" s="122">
        <v>66</v>
      </c>
      <c r="H56" s="123">
        <v>66</v>
      </c>
    </row>
    <row r="57" spans="2:8" ht="53.25" customHeight="1" x14ac:dyDescent="0.2">
      <c r="B57" s="121"/>
      <c r="C57" s="1239" t="s">
        <v>50</v>
      </c>
      <c r="D57" s="1239"/>
      <c r="E57" s="1240"/>
      <c r="F57" s="124">
        <v>1098</v>
      </c>
      <c r="G57" s="124">
        <v>1406</v>
      </c>
      <c r="H57" s="125">
        <v>2176</v>
      </c>
    </row>
    <row r="58" spans="2:8" ht="45.75" customHeight="1" x14ac:dyDescent="0.2">
      <c r="B58" s="126"/>
      <c r="C58" s="1227" t="s">
        <v>578</v>
      </c>
      <c r="D58" s="1228"/>
      <c r="E58" s="1229"/>
      <c r="F58" s="127">
        <v>399</v>
      </c>
      <c r="G58" s="127">
        <v>525</v>
      </c>
      <c r="H58" s="128">
        <v>861</v>
      </c>
    </row>
    <row r="59" spans="2:8" ht="45.75" customHeight="1" x14ac:dyDescent="0.2">
      <c r="B59" s="126"/>
      <c r="C59" s="1227" t="s">
        <v>579</v>
      </c>
      <c r="D59" s="1228"/>
      <c r="E59" s="1229"/>
      <c r="F59" s="127">
        <v>182</v>
      </c>
      <c r="G59" s="127">
        <v>212</v>
      </c>
      <c r="H59" s="128">
        <v>362</v>
      </c>
    </row>
    <row r="60" spans="2:8" ht="45.75" customHeight="1" x14ac:dyDescent="0.2">
      <c r="B60" s="126"/>
      <c r="C60" s="1227" t="s">
        <v>580</v>
      </c>
      <c r="D60" s="1228"/>
      <c r="E60" s="1229"/>
      <c r="F60" s="127">
        <v>100</v>
      </c>
      <c r="G60" s="127">
        <v>200</v>
      </c>
      <c r="H60" s="128">
        <v>351</v>
      </c>
    </row>
    <row r="61" spans="2:8" ht="45.75" customHeight="1" x14ac:dyDescent="0.2">
      <c r="B61" s="126"/>
      <c r="C61" s="1227" t="s">
        <v>581</v>
      </c>
      <c r="D61" s="1228"/>
      <c r="E61" s="1229"/>
      <c r="F61" s="127">
        <v>46</v>
      </c>
      <c r="G61" s="127">
        <v>79</v>
      </c>
      <c r="H61" s="128">
        <v>216</v>
      </c>
    </row>
    <row r="62" spans="2:8" ht="45.75" customHeight="1" thickBot="1" x14ac:dyDescent="0.25">
      <c r="B62" s="129"/>
      <c r="C62" s="1230" t="s">
        <v>582</v>
      </c>
      <c r="D62" s="1231"/>
      <c r="E62" s="1232"/>
      <c r="F62" s="130">
        <v>83</v>
      </c>
      <c r="G62" s="130">
        <v>109</v>
      </c>
      <c r="H62" s="131">
        <v>123</v>
      </c>
    </row>
    <row r="63" spans="2:8" ht="52.5" customHeight="1" thickBot="1" x14ac:dyDescent="0.25">
      <c r="B63" s="132"/>
      <c r="C63" s="1233" t="s">
        <v>51</v>
      </c>
      <c r="D63" s="1233"/>
      <c r="E63" s="1234"/>
      <c r="F63" s="133">
        <v>2011</v>
      </c>
      <c r="G63" s="133">
        <v>2310</v>
      </c>
      <c r="H63" s="134">
        <v>3082</v>
      </c>
    </row>
    <row r="64" spans="2:8" ht="13.2" x14ac:dyDescent="0.2"/>
  </sheetData>
  <sheetProtection algorithmName="SHA-512" hashValue="XrolFrPerKTrMn9vOc7ycJR8kTzc7Clym9/KVUzlfecFGR1zNxuTAZwJ1d9uy1Kk948tz5ZPZmpGxr9yVownWA==" saltValue="yp+4t9Iq9SmS73pGPqp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14" zoomScale="70" zoomScaleNormal="70" zoomScaleSheetLayoutView="55" workbookViewId="0">
      <selection activeCell="AX61" sqref="AX61"/>
    </sheetView>
  </sheetViews>
  <sheetFormatPr defaultColWidth="0" defaultRowHeight="0" customHeight="1" zeroHeight="1" x14ac:dyDescent="0.2"/>
  <cols>
    <col min="1" max="1" width="6.33203125" style="1241" customWidth="1"/>
    <col min="2" max="107" width="2.44140625" style="1241" customWidth="1"/>
    <col min="108" max="108" width="6.109375" style="1243" customWidth="1"/>
    <col min="109" max="109" width="5.88671875" style="1242" customWidth="1"/>
    <col min="110" max="16384" width="8.6640625" style="1241" hidden="1"/>
  </cols>
  <sheetData>
    <row r="1" spans="1:109" ht="42.75" customHeight="1" x14ac:dyDescent="0.2">
      <c r="A1" s="1298"/>
      <c r="B1" s="1297"/>
      <c r="DD1" s="1241"/>
      <c r="DE1" s="1241"/>
    </row>
    <row r="2" spans="1:109" ht="25.5" customHeight="1" x14ac:dyDescent="0.2">
      <c r="A2" s="1296"/>
      <c r="C2" s="1296"/>
      <c r="O2" s="1296"/>
      <c r="P2" s="1296"/>
      <c r="Q2" s="1296"/>
      <c r="R2" s="1296"/>
      <c r="S2" s="1296"/>
      <c r="T2" s="1296"/>
      <c r="U2" s="1296"/>
      <c r="V2" s="1296"/>
      <c r="W2" s="1296"/>
      <c r="X2" s="1296"/>
      <c r="Y2" s="1296"/>
      <c r="Z2" s="1296"/>
      <c r="AA2" s="1296"/>
      <c r="AB2" s="1296"/>
      <c r="AC2" s="1296"/>
      <c r="AD2" s="1296"/>
      <c r="AE2" s="1296"/>
      <c r="AF2" s="1296"/>
      <c r="AG2" s="1296"/>
      <c r="AH2" s="1296"/>
      <c r="AI2" s="1296"/>
      <c r="AU2" s="1296"/>
      <c r="BG2" s="1296"/>
      <c r="BS2" s="1296"/>
      <c r="CE2" s="1296"/>
      <c r="CQ2" s="1296"/>
      <c r="DD2" s="1241"/>
      <c r="DE2" s="1241"/>
    </row>
    <row r="3" spans="1:109" ht="25.5" customHeight="1" x14ac:dyDescent="0.2">
      <c r="A3" s="1296"/>
      <c r="C3" s="1296"/>
      <c r="O3" s="1296"/>
      <c r="P3" s="1296"/>
      <c r="Q3" s="1296"/>
      <c r="R3" s="1296"/>
      <c r="S3" s="1296"/>
      <c r="T3" s="1296"/>
      <c r="U3" s="1296"/>
      <c r="V3" s="1296"/>
      <c r="W3" s="1296"/>
      <c r="X3" s="1296"/>
      <c r="Y3" s="1296"/>
      <c r="Z3" s="1296"/>
      <c r="AA3" s="1296"/>
      <c r="AB3" s="1296"/>
      <c r="AC3" s="1296"/>
      <c r="AD3" s="1296"/>
      <c r="AE3" s="1296"/>
      <c r="AF3" s="1296"/>
      <c r="AG3" s="1296"/>
      <c r="AH3" s="1296"/>
      <c r="AI3" s="1296"/>
      <c r="AU3" s="1296"/>
      <c r="BG3" s="1296"/>
      <c r="BS3" s="1296"/>
      <c r="CE3" s="1296"/>
      <c r="CQ3" s="1296"/>
      <c r="DD3" s="1241"/>
      <c r="DE3" s="1241"/>
    </row>
    <row r="4" spans="1:109" s="262" customFormat="1" ht="13.2" x14ac:dyDescent="0.2">
      <c r="A4" s="1296"/>
      <c r="B4" s="1296"/>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6"/>
      <c r="AB4" s="1296"/>
      <c r="AC4" s="1296"/>
      <c r="AD4" s="1296"/>
      <c r="AE4" s="1296"/>
      <c r="AF4" s="1296"/>
      <c r="AG4" s="1296"/>
      <c r="AH4" s="1296"/>
      <c r="AI4" s="1296"/>
      <c r="AJ4" s="1296"/>
      <c r="AK4" s="1296"/>
      <c r="AL4" s="1296"/>
      <c r="AM4" s="1296"/>
      <c r="AN4" s="1296"/>
      <c r="AO4" s="1296"/>
      <c r="AP4" s="1296"/>
      <c r="AQ4" s="1296"/>
      <c r="AR4" s="1296"/>
      <c r="AS4" s="1296"/>
      <c r="AT4" s="1296"/>
      <c r="AU4" s="1296"/>
      <c r="AV4" s="1296"/>
      <c r="AW4" s="1296"/>
      <c r="AX4" s="1296"/>
      <c r="AY4" s="1296"/>
      <c r="AZ4" s="1296"/>
      <c r="BA4" s="1296"/>
      <c r="BB4" s="1296"/>
      <c r="BC4" s="1296"/>
      <c r="BD4" s="1296"/>
      <c r="BE4" s="1296"/>
      <c r="BF4" s="1296"/>
      <c r="BG4" s="1296"/>
      <c r="BH4" s="1296"/>
      <c r="BI4" s="1296"/>
      <c r="BJ4" s="1296"/>
      <c r="BK4" s="1296"/>
      <c r="BL4" s="1296"/>
      <c r="BM4" s="1296"/>
      <c r="BN4" s="1296"/>
      <c r="BO4" s="1296"/>
      <c r="BP4" s="1296"/>
      <c r="BQ4" s="1296"/>
      <c r="BR4" s="1296"/>
      <c r="BS4" s="1296"/>
      <c r="BT4" s="1296"/>
      <c r="BU4" s="1296"/>
      <c r="BV4" s="1296"/>
      <c r="BW4" s="1296"/>
      <c r="BX4" s="1296"/>
      <c r="BY4" s="1296"/>
      <c r="BZ4" s="1296"/>
      <c r="CA4" s="1296"/>
      <c r="CB4" s="1296"/>
      <c r="CC4" s="1296"/>
      <c r="CD4" s="1296"/>
      <c r="CE4" s="1296"/>
      <c r="CF4" s="1296"/>
      <c r="CG4" s="1296"/>
      <c r="CH4" s="1296"/>
      <c r="CI4" s="1296"/>
      <c r="CJ4" s="1296"/>
      <c r="CK4" s="1296"/>
      <c r="CL4" s="1296"/>
      <c r="CM4" s="1296"/>
      <c r="CN4" s="1296"/>
      <c r="CO4" s="1296"/>
      <c r="CP4" s="1296"/>
      <c r="CQ4" s="1296"/>
      <c r="CR4" s="1296"/>
      <c r="CS4" s="1296"/>
      <c r="CT4" s="1296"/>
      <c r="CU4" s="1296"/>
      <c r="CV4" s="1296"/>
      <c r="CW4" s="1296"/>
      <c r="CX4" s="1296"/>
      <c r="CY4" s="1296"/>
      <c r="CZ4" s="1296"/>
      <c r="DA4" s="1296"/>
      <c r="DB4" s="1296"/>
      <c r="DC4" s="1296"/>
      <c r="DD4" s="1296"/>
      <c r="DE4" s="1296"/>
    </row>
    <row r="5" spans="1:109" s="262" customFormat="1" ht="13.2" x14ac:dyDescent="0.2">
      <c r="A5" s="1296"/>
      <c r="B5" s="1296"/>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Z5" s="1296"/>
      <c r="AA5" s="1296"/>
      <c r="AB5" s="1296"/>
      <c r="AC5" s="1296"/>
      <c r="AD5" s="1296"/>
      <c r="AE5" s="1296"/>
      <c r="AF5" s="1296"/>
      <c r="AG5" s="1296"/>
      <c r="AH5" s="1296"/>
      <c r="AI5" s="1296"/>
      <c r="AJ5" s="1296"/>
      <c r="AK5" s="1296"/>
      <c r="AL5" s="1296"/>
      <c r="AM5" s="1296"/>
      <c r="AN5" s="1296"/>
      <c r="AO5" s="1296"/>
      <c r="AP5" s="1296"/>
      <c r="AQ5" s="1296"/>
      <c r="AR5" s="1296"/>
      <c r="AS5" s="1296"/>
      <c r="AT5" s="1296"/>
      <c r="AU5" s="1296"/>
      <c r="AV5" s="1296"/>
      <c r="AW5" s="1296"/>
      <c r="AX5" s="1296"/>
      <c r="AY5" s="1296"/>
      <c r="AZ5" s="1296"/>
      <c r="BA5" s="1296"/>
      <c r="BB5" s="1296"/>
      <c r="BC5" s="1296"/>
      <c r="BD5" s="1296"/>
      <c r="BE5" s="1296"/>
      <c r="BF5" s="1296"/>
      <c r="BG5" s="1296"/>
      <c r="BH5" s="1296"/>
      <c r="BI5" s="1296"/>
      <c r="BJ5" s="1296"/>
      <c r="BK5" s="1296"/>
      <c r="BL5" s="1296"/>
      <c r="BM5" s="1296"/>
      <c r="BN5" s="1296"/>
      <c r="BO5" s="1296"/>
      <c r="BP5" s="1296"/>
      <c r="BQ5" s="1296"/>
      <c r="BR5" s="1296"/>
      <c r="BS5" s="1296"/>
      <c r="BT5" s="1296"/>
      <c r="BU5" s="1296"/>
      <c r="BV5" s="1296"/>
      <c r="BW5" s="1296"/>
      <c r="BX5" s="1296"/>
      <c r="BY5" s="1296"/>
      <c r="BZ5" s="1296"/>
      <c r="CA5" s="1296"/>
      <c r="CB5" s="1296"/>
      <c r="CC5" s="1296"/>
      <c r="CD5" s="1296"/>
      <c r="CE5" s="1296"/>
      <c r="CF5" s="1296"/>
      <c r="CG5" s="1296"/>
      <c r="CH5" s="1296"/>
      <c r="CI5" s="1296"/>
      <c r="CJ5" s="1296"/>
      <c r="CK5" s="1296"/>
      <c r="CL5" s="1296"/>
      <c r="CM5" s="1296"/>
      <c r="CN5" s="1296"/>
      <c r="CO5" s="1296"/>
      <c r="CP5" s="1296"/>
      <c r="CQ5" s="1296"/>
      <c r="CR5" s="1296"/>
      <c r="CS5" s="1296"/>
      <c r="CT5" s="1296"/>
      <c r="CU5" s="1296"/>
      <c r="CV5" s="1296"/>
      <c r="CW5" s="1296"/>
      <c r="CX5" s="1296"/>
      <c r="CY5" s="1296"/>
      <c r="CZ5" s="1296"/>
      <c r="DA5" s="1296"/>
      <c r="DB5" s="1296"/>
      <c r="DC5" s="1296"/>
      <c r="DD5" s="1296"/>
      <c r="DE5" s="1296"/>
    </row>
    <row r="6" spans="1:109" s="262" customFormat="1" ht="13.2" x14ac:dyDescent="0.2">
      <c r="A6" s="1296"/>
      <c r="B6" s="1296"/>
      <c r="C6" s="1296"/>
      <c r="D6" s="1296"/>
      <c r="E6" s="1296"/>
      <c r="F6" s="1296"/>
      <c r="G6" s="1296"/>
      <c r="H6" s="1296"/>
      <c r="I6" s="1296"/>
      <c r="J6" s="1296"/>
      <c r="K6" s="1296"/>
      <c r="L6" s="1296"/>
      <c r="M6" s="1296"/>
      <c r="N6" s="1296"/>
      <c r="O6" s="1296"/>
      <c r="P6" s="1296"/>
      <c r="Q6" s="1296"/>
      <c r="R6" s="1296"/>
      <c r="S6" s="1296"/>
      <c r="T6" s="1296"/>
      <c r="U6" s="1296"/>
      <c r="V6" s="1296"/>
      <c r="W6" s="1296"/>
      <c r="X6" s="1296"/>
      <c r="Y6" s="1296"/>
      <c r="Z6" s="1296"/>
      <c r="AA6" s="1296"/>
      <c r="AB6" s="1296"/>
      <c r="AC6" s="1296"/>
      <c r="AD6" s="1296"/>
      <c r="AE6" s="1296"/>
      <c r="AF6" s="1296"/>
      <c r="AG6" s="1296"/>
      <c r="AH6" s="1296"/>
      <c r="AI6" s="1296"/>
      <c r="AJ6" s="1296"/>
      <c r="AK6" s="1296"/>
      <c r="AL6" s="1296"/>
      <c r="AM6" s="1296"/>
      <c r="AN6" s="1296"/>
      <c r="AO6" s="1296"/>
      <c r="AP6" s="1296"/>
      <c r="AQ6" s="1296"/>
      <c r="AR6" s="1296"/>
      <c r="AS6" s="1296"/>
      <c r="AT6" s="1296"/>
      <c r="AU6" s="1296"/>
      <c r="AV6" s="1296"/>
      <c r="AW6" s="1296"/>
      <c r="AX6" s="1296"/>
      <c r="AY6" s="1296"/>
      <c r="AZ6" s="1296"/>
      <c r="BA6" s="1296"/>
      <c r="BB6" s="1296"/>
      <c r="BC6" s="1296"/>
      <c r="BD6" s="1296"/>
      <c r="BE6" s="1296"/>
      <c r="BF6" s="1296"/>
      <c r="BG6" s="1296"/>
      <c r="BH6" s="1296"/>
      <c r="BI6" s="1296"/>
      <c r="BJ6" s="1296"/>
      <c r="BK6" s="1296"/>
      <c r="BL6" s="1296"/>
      <c r="BM6" s="1296"/>
      <c r="BN6" s="1296"/>
      <c r="BO6" s="1296"/>
      <c r="BP6" s="1296"/>
      <c r="BQ6" s="1296"/>
      <c r="BR6" s="1296"/>
      <c r="BS6" s="1296"/>
      <c r="BT6" s="1296"/>
      <c r="BU6" s="1296"/>
      <c r="BV6" s="1296"/>
      <c r="BW6" s="1296"/>
      <c r="BX6" s="1296"/>
      <c r="BY6" s="1296"/>
      <c r="BZ6" s="1296"/>
      <c r="CA6" s="1296"/>
      <c r="CB6" s="1296"/>
      <c r="CC6" s="1296"/>
      <c r="CD6" s="1296"/>
      <c r="CE6" s="1296"/>
      <c r="CF6" s="1296"/>
      <c r="CG6" s="1296"/>
      <c r="CH6" s="1296"/>
      <c r="CI6" s="1296"/>
      <c r="CJ6" s="1296"/>
      <c r="CK6" s="1296"/>
      <c r="CL6" s="1296"/>
      <c r="CM6" s="1296"/>
      <c r="CN6" s="1296"/>
      <c r="CO6" s="1296"/>
      <c r="CP6" s="1296"/>
      <c r="CQ6" s="1296"/>
      <c r="CR6" s="1296"/>
      <c r="CS6" s="1296"/>
      <c r="CT6" s="1296"/>
      <c r="CU6" s="1296"/>
      <c r="CV6" s="1296"/>
      <c r="CW6" s="1296"/>
      <c r="CX6" s="1296"/>
      <c r="CY6" s="1296"/>
      <c r="CZ6" s="1296"/>
      <c r="DA6" s="1296"/>
      <c r="DB6" s="1296"/>
      <c r="DC6" s="1296"/>
      <c r="DD6" s="1296"/>
      <c r="DE6" s="1296"/>
    </row>
    <row r="7" spans="1:109" s="262" customFormat="1" ht="13.2" x14ac:dyDescent="0.2">
      <c r="A7" s="1296"/>
      <c r="B7" s="1296"/>
      <c r="C7" s="1296"/>
      <c r="D7" s="1296"/>
      <c r="E7" s="1296"/>
      <c r="F7" s="1296"/>
      <c r="G7" s="1296"/>
      <c r="H7" s="1296"/>
      <c r="I7" s="1296"/>
      <c r="J7" s="1296"/>
      <c r="K7" s="1296"/>
      <c r="L7" s="1296"/>
      <c r="M7" s="1296"/>
      <c r="N7" s="1296"/>
      <c r="O7" s="1296"/>
      <c r="P7" s="1296"/>
      <c r="Q7" s="1296"/>
      <c r="R7" s="1296"/>
      <c r="S7" s="1296"/>
      <c r="T7" s="1296"/>
      <c r="U7" s="1296"/>
      <c r="V7" s="1296"/>
      <c r="W7" s="1296"/>
      <c r="X7" s="1296"/>
      <c r="Y7" s="1296"/>
      <c r="Z7" s="1296"/>
      <c r="AA7" s="1296"/>
      <c r="AB7" s="1296"/>
      <c r="AC7" s="1296"/>
      <c r="AD7" s="1296"/>
      <c r="AE7" s="1296"/>
      <c r="AF7" s="1296"/>
      <c r="AG7" s="1296"/>
      <c r="AH7" s="1296"/>
      <c r="AI7" s="1296"/>
      <c r="AJ7" s="1296"/>
      <c r="AK7" s="1296"/>
      <c r="AL7" s="1296"/>
      <c r="AM7" s="1296"/>
      <c r="AN7" s="1296"/>
      <c r="AO7" s="1296"/>
      <c r="AP7" s="1296"/>
      <c r="AQ7" s="1296"/>
      <c r="AR7" s="1296"/>
      <c r="AS7" s="1296"/>
      <c r="AT7" s="1296"/>
      <c r="AU7" s="1296"/>
      <c r="AV7" s="1296"/>
      <c r="AW7" s="1296"/>
      <c r="AX7" s="1296"/>
      <c r="AY7" s="1296"/>
      <c r="AZ7" s="1296"/>
      <c r="BA7" s="1296"/>
      <c r="BB7" s="1296"/>
      <c r="BC7" s="1296"/>
      <c r="BD7" s="1296"/>
      <c r="BE7" s="1296"/>
      <c r="BF7" s="1296"/>
      <c r="BG7" s="1296"/>
      <c r="BH7" s="1296"/>
      <c r="BI7" s="1296"/>
      <c r="BJ7" s="1296"/>
      <c r="BK7" s="1296"/>
      <c r="BL7" s="1296"/>
      <c r="BM7" s="1296"/>
      <c r="BN7" s="1296"/>
      <c r="BO7" s="1296"/>
      <c r="BP7" s="1296"/>
      <c r="BQ7" s="1296"/>
      <c r="BR7" s="1296"/>
      <c r="BS7" s="1296"/>
      <c r="BT7" s="1296"/>
      <c r="BU7" s="1296"/>
      <c r="BV7" s="1296"/>
      <c r="BW7" s="1296"/>
      <c r="BX7" s="1296"/>
      <c r="BY7" s="1296"/>
      <c r="BZ7" s="1296"/>
      <c r="CA7" s="1296"/>
      <c r="CB7" s="1296"/>
      <c r="CC7" s="1296"/>
      <c r="CD7" s="1296"/>
      <c r="CE7" s="1296"/>
      <c r="CF7" s="1296"/>
      <c r="CG7" s="1296"/>
      <c r="CH7" s="1296"/>
      <c r="CI7" s="1296"/>
      <c r="CJ7" s="1296"/>
      <c r="CK7" s="1296"/>
      <c r="CL7" s="1296"/>
      <c r="CM7" s="1296"/>
      <c r="CN7" s="1296"/>
      <c r="CO7" s="1296"/>
      <c r="CP7" s="1296"/>
      <c r="CQ7" s="1296"/>
      <c r="CR7" s="1296"/>
      <c r="CS7" s="1296"/>
      <c r="CT7" s="1296"/>
      <c r="CU7" s="1296"/>
      <c r="CV7" s="1296"/>
      <c r="CW7" s="1296"/>
      <c r="CX7" s="1296"/>
      <c r="CY7" s="1296"/>
      <c r="CZ7" s="1296"/>
      <c r="DA7" s="1296"/>
      <c r="DB7" s="1296"/>
      <c r="DC7" s="1296"/>
      <c r="DD7" s="1296"/>
      <c r="DE7" s="1296"/>
    </row>
    <row r="8" spans="1:109" s="262" customFormat="1" ht="13.2" x14ac:dyDescent="0.2">
      <c r="A8" s="1296"/>
      <c r="B8" s="1296"/>
      <c r="C8" s="1296"/>
      <c r="D8" s="1296"/>
      <c r="E8" s="1296"/>
      <c r="F8" s="1296"/>
      <c r="G8" s="1296"/>
      <c r="H8" s="1296"/>
      <c r="I8" s="1296"/>
      <c r="J8" s="1296"/>
      <c r="K8" s="1296"/>
      <c r="L8" s="1296"/>
      <c r="M8" s="1296"/>
      <c r="N8" s="1296"/>
      <c r="O8" s="1296"/>
      <c r="P8" s="1296"/>
      <c r="Q8" s="1296"/>
      <c r="R8" s="1296"/>
      <c r="S8" s="1296"/>
      <c r="T8" s="1296"/>
      <c r="U8" s="1296"/>
      <c r="V8" s="1296"/>
      <c r="W8" s="1296"/>
      <c r="X8" s="1296"/>
      <c r="Y8" s="1296"/>
      <c r="Z8" s="1296"/>
      <c r="AA8" s="1296"/>
      <c r="AB8" s="1296"/>
      <c r="AC8" s="1296"/>
      <c r="AD8" s="1296"/>
      <c r="AE8" s="1296"/>
      <c r="AF8" s="1296"/>
      <c r="AG8" s="1296"/>
      <c r="AH8" s="1296"/>
      <c r="AI8" s="1296"/>
      <c r="AJ8" s="1296"/>
      <c r="AK8" s="1296"/>
      <c r="AL8" s="1296"/>
      <c r="AM8" s="1296"/>
      <c r="AN8" s="1296"/>
      <c r="AO8" s="1296"/>
      <c r="AP8" s="1296"/>
      <c r="AQ8" s="1296"/>
      <c r="AR8" s="1296"/>
      <c r="AS8" s="1296"/>
      <c r="AT8" s="1296"/>
      <c r="AU8" s="1296"/>
      <c r="AV8" s="1296"/>
      <c r="AW8" s="1296"/>
      <c r="AX8" s="1296"/>
      <c r="AY8" s="1296"/>
      <c r="AZ8" s="1296"/>
      <c r="BA8" s="1296"/>
      <c r="BB8" s="1296"/>
      <c r="BC8" s="1296"/>
      <c r="BD8" s="1296"/>
      <c r="BE8" s="1296"/>
      <c r="BF8" s="1296"/>
      <c r="BG8" s="1296"/>
      <c r="BH8" s="1296"/>
      <c r="BI8" s="1296"/>
      <c r="BJ8" s="1296"/>
      <c r="BK8" s="1296"/>
      <c r="BL8" s="1296"/>
      <c r="BM8" s="1296"/>
      <c r="BN8" s="1296"/>
      <c r="BO8" s="1296"/>
      <c r="BP8" s="1296"/>
      <c r="BQ8" s="1296"/>
      <c r="BR8" s="1296"/>
      <c r="BS8" s="1296"/>
      <c r="BT8" s="1296"/>
      <c r="BU8" s="1296"/>
      <c r="BV8" s="1296"/>
      <c r="BW8" s="1296"/>
      <c r="BX8" s="1296"/>
      <c r="BY8" s="1296"/>
      <c r="BZ8" s="1296"/>
      <c r="CA8" s="1296"/>
      <c r="CB8" s="1296"/>
      <c r="CC8" s="1296"/>
      <c r="CD8" s="1296"/>
      <c r="CE8" s="1296"/>
      <c r="CF8" s="1296"/>
      <c r="CG8" s="1296"/>
      <c r="CH8" s="1296"/>
      <c r="CI8" s="1296"/>
      <c r="CJ8" s="1296"/>
      <c r="CK8" s="1296"/>
      <c r="CL8" s="1296"/>
      <c r="CM8" s="1296"/>
      <c r="CN8" s="1296"/>
      <c r="CO8" s="1296"/>
      <c r="CP8" s="1296"/>
      <c r="CQ8" s="1296"/>
      <c r="CR8" s="1296"/>
      <c r="CS8" s="1296"/>
      <c r="CT8" s="1296"/>
      <c r="CU8" s="1296"/>
      <c r="CV8" s="1296"/>
      <c r="CW8" s="1296"/>
      <c r="CX8" s="1296"/>
      <c r="CY8" s="1296"/>
      <c r="CZ8" s="1296"/>
      <c r="DA8" s="1296"/>
      <c r="DB8" s="1296"/>
      <c r="DC8" s="1296"/>
      <c r="DD8" s="1296"/>
      <c r="DE8" s="1296"/>
    </row>
    <row r="9" spans="1:109" s="262" customFormat="1" ht="13.2" x14ac:dyDescent="0.2">
      <c r="A9" s="1296"/>
      <c r="B9" s="1296"/>
      <c r="C9" s="1296"/>
      <c r="D9" s="1296"/>
      <c r="E9" s="1296"/>
      <c r="F9" s="1296"/>
      <c r="G9" s="1296"/>
      <c r="H9" s="1296"/>
      <c r="I9" s="1296"/>
      <c r="J9" s="1296"/>
      <c r="K9" s="1296"/>
      <c r="L9" s="1296"/>
      <c r="M9" s="1296"/>
      <c r="N9" s="1296"/>
      <c r="O9" s="1296"/>
      <c r="P9" s="1296"/>
      <c r="Q9" s="1296"/>
      <c r="R9" s="1296"/>
      <c r="S9" s="1296"/>
      <c r="T9" s="1296"/>
      <c r="U9" s="1296"/>
      <c r="V9" s="1296"/>
      <c r="W9" s="1296"/>
      <c r="X9" s="1296"/>
      <c r="Y9" s="1296"/>
      <c r="Z9" s="1296"/>
      <c r="AA9" s="1296"/>
      <c r="AB9" s="1296"/>
      <c r="AC9" s="1296"/>
      <c r="AD9" s="1296"/>
      <c r="AE9" s="1296"/>
      <c r="AF9" s="1296"/>
      <c r="AG9" s="1296"/>
      <c r="AH9" s="1296"/>
      <c r="AI9" s="1296"/>
      <c r="AJ9" s="1296"/>
      <c r="AK9" s="1296"/>
      <c r="AL9" s="1296"/>
      <c r="AM9" s="1296"/>
      <c r="AN9" s="1296"/>
      <c r="AO9" s="1296"/>
      <c r="AP9" s="1296"/>
      <c r="AQ9" s="1296"/>
      <c r="AR9" s="1296"/>
      <c r="AS9" s="1296"/>
      <c r="AT9" s="1296"/>
      <c r="AU9" s="1296"/>
      <c r="AV9" s="1296"/>
      <c r="AW9" s="1296"/>
      <c r="AX9" s="1296"/>
      <c r="AY9" s="1296"/>
      <c r="AZ9" s="1296"/>
      <c r="BA9" s="1296"/>
      <c r="BB9" s="1296"/>
      <c r="BC9" s="1296"/>
      <c r="BD9" s="1296"/>
      <c r="BE9" s="1296"/>
      <c r="BF9" s="1296"/>
      <c r="BG9" s="1296"/>
      <c r="BH9" s="1296"/>
      <c r="BI9" s="1296"/>
      <c r="BJ9" s="1296"/>
      <c r="BK9" s="1296"/>
      <c r="BL9" s="1296"/>
      <c r="BM9" s="1296"/>
      <c r="BN9" s="1296"/>
      <c r="BO9" s="1296"/>
      <c r="BP9" s="1296"/>
      <c r="BQ9" s="1296"/>
      <c r="BR9" s="1296"/>
      <c r="BS9" s="1296"/>
      <c r="BT9" s="1296"/>
      <c r="BU9" s="1296"/>
      <c r="BV9" s="1296"/>
      <c r="BW9" s="1296"/>
      <c r="BX9" s="1296"/>
      <c r="BY9" s="1296"/>
      <c r="BZ9" s="1296"/>
      <c r="CA9" s="1296"/>
      <c r="CB9" s="1296"/>
      <c r="CC9" s="1296"/>
      <c r="CD9" s="1296"/>
      <c r="CE9" s="1296"/>
      <c r="CF9" s="1296"/>
      <c r="CG9" s="1296"/>
      <c r="CH9" s="1296"/>
      <c r="CI9" s="1296"/>
      <c r="CJ9" s="1296"/>
      <c r="CK9" s="1296"/>
      <c r="CL9" s="1296"/>
      <c r="CM9" s="1296"/>
      <c r="CN9" s="1296"/>
      <c r="CO9" s="1296"/>
      <c r="CP9" s="1296"/>
      <c r="CQ9" s="1296"/>
      <c r="CR9" s="1296"/>
      <c r="CS9" s="1296"/>
      <c r="CT9" s="1296"/>
      <c r="CU9" s="1296"/>
      <c r="CV9" s="1296"/>
      <c r="CW9" s="1296"/>
      <c r="CX9" s="1296"/>
      <c r="CY9" s="1296"/>
      <c r="CZ9" s="1296"/>
      <c r="DA9" s="1296"/>
      <c r="DB9" s="1296"/>
      <c r="DC9" s="1296"/>
      <c r="DD9" s="1296"/>
      <c r="DE9" s="1296"/>
    </row>
    <row r="10" spans="1:109" s="262" customFormat="1" ht="13.2" x14ac:dyDescent="0.2">
      <c r="A10" s="1296"/>
      <c r="B10" s="1296"/>
      <c r="C10" s="1296"/>
      <c r="D10" s="1296"/>
      <c r="E10" s="1296"/>
      <c r="F10" s="1296"/>
      <c r="G10" s="1296"/>
      <c r="H10" s="1296"/>
      <c r="I10" s="1296"/>
      <c r="J10" s="1296"/>
      <c r="K10" s="1296"/>
      <c r="L10" s="1296"/>
      <c r="M10" s="1296"/>
      <c r="N10" s="1296"/>
      <c r="O10" s="1296"/>
      <c r="P10" s="1296"/>
      <c r="Q10" s="1296"/>
      <c r="R10" s="1296"/>
      <c r="S10" s="1296"/>
      <c r="T10" s="1296"/>
      <c r="U10" s="1296"/>
      <c r="V10" s="1296"/>
      <c r="W10" s="1296"/>
      <c r="X10" s="1296"/>
      <c r="Y10" s="1296"/>
      <c r="Z10" s="1296"/>
      <c r="AA10" s="1296"/>
      <c r="AB10" s="1296"/>
      <c r="AC10" s="1296"/>
      <c r="AD10" s="1296"/>
      <c r="AE10" s="1296"/>
      <c r="AF10" s="1296"/>
      <c r="AG10" s="1296"/>
      <c r="AH10" s="1296"/>
      <c r="AI10" s="1296"/>
      <c r="AJ10" s="1296"/>
      <c r="AK10" s="1296"/>
      <c r="AL10" s="1296"/>
      <c r="AM10" s="1296"/>
      <c r="AN10" s="1296"/>
      <c r="AO10" s="1296"/>
      <c r="AP10" s="1296"/>
      <c r="AQ10" s="1296"/>
      <c r="AR10" s="1296"/>
      <c r="AS10" s="1296"/>
      <c r="AT10" s="1296"/>
      <c r="AU10" s="1296"/>
      <c r="AV10" s="1296"/>
      <c r="AW10" s="1296"/>
      <c r="AX10" s="1296"/>
      <c r="AY10" s="1296"/>
      <c r="AZ10" s="1296"/>
      <c r="BA10" s="1296"/>
      <c r="BB10" s="1296"/>
      <c r="BC10" s="1296"/>
      <c r="BD10" s="1296"/>
      <c r="BE10" s="1296"/>
      <c r="BF10" s="1296"/>
      <c r="BG10" s="1296"/>
      <c r="BH10" s="1296"/>
      <c r="BI10" s="1296"/>
      <c r="BJ10" s="1296"/>
      <c r="BK10" s="1296"/>
      <c r="BL10" s="1296"/>
      <c r="BM10" s="1296"/>
      <c r="BN10" s="1296"/>
      <c r="BO10" s="1296"/>
      <c r="BP10" s="1296"/>
      <c r="BQ10" s="1296"/>
      <c r="BR10" s="1296"/>
      <c r="BS10" s="1296"/>
      <c r="BT10" s="1296"/>
      <c r="BU10" s="1296"/>
      <c r="BV10" s="1296"/>
      <c r="BW10" s="1296"/>
      <c r="BX10" s="1296"/>
      <c r="BY10" s="1296"/>
      <c r="BZ10" s="1296"/>
      <c r="CA10" s="1296"/>
      <c r="CB10" s="1296"/>
      <c r="CC10" s="1296"/>
      <c r="CD10" s="1296"/>
      <c r="CE10" s="1296"/>
      <c r="CF10" s="1296"/>
      <c r="CG10" s="1296"/>
      <c r="CH10" s="1296"/>
      <c r="CI10" s="1296"/>
      <c r="CJ10" s="1296"/>
      <c r="CK10" s="1296"/>
      <c r="CL10" s="1296"/>
      <c r="CM10" s="1296"/>
      <c r="CN10" s="1296"/>
      <c r="CO10" s="1296"/>
      <c r="CP10" s="1296"/>
      <c r="CQ10" s="1296"/>
      <c r="CR10" s="1296"/>
      <c r="CS10" s="1296"/>
      <c r="CT10" s="1296"/>
      <c r="CU10" s="1296"/>
      <c r="CV10" s="1296"/>
      <c r="CW10" s="1296"/>
      <c r="CX10" s="1296"/>
      <c r="CY10" s="1296"/>
      <c r="CZ10" s="1296"/>
      <c r="DA10" s="1296"/>
      <c r="DB10" s="1296"/>
      <c r="DC10" s="1296"/>
      <c r="DD10" s="1296"/>
      <c r="DE10" s="1296"/>
    </row>
    <row r="11" spans="1:109" s="262" customFormat="1" ht="13.2" x14ac:dyDescent="0.2">
      <c r="A11" s="1296"/>
      <c r="B11" s="1296"/>
      <c r="C11" s="1296"/>
      <c r="D11" s="1296"/>
      <c r="E11" s="1296"/>
      <c r="F11" s="1296"/>
      <c r="G11" s="1296"/>
      <c r="H11" s="1296"/>
      <c r="I11" s="1296"/>
      <c r="J11" s="1296"/>
      <c r="K11" s="1296"/>
      <c r="L11" s="1296"/>
      <c r="M11" s="1296"/>
      <c r="N11" s="1296"/>
      <c r="O11" s="1296"/>
      <c r="P11" s="1296"/>
      <c r="Q11" s="1296"/>
      <c r="R11" s="1296"/>
      <c r="S11" s="1296"/>
      <c r="T11" s="1296"/>
      <c r="U11" s="1296"/>
      <c r="V11" s="1296"/>
      <c r="W11" s="1296"/>
      <c r="X11" s="1296"/>
      <c r="Y11" s="1296"/>
      <c r="Z11" s="1296"/>
      <c r="AA11" s="1296"/>
      <c r="AB11" s="1296"/>
      <c r="AC11" s="1296"/>
      <c r="AD11" s="1296"/>
      <c r="AE11" s="1296"/>
      <c r="AF11" s="1296"/>
      <c r="AG11" s="1296"/>
      <c r="AH11" s="1296"/>
      <c r="AI11" s="1296"/>
      <c r="AJ11" s="1296"/>
      <c r="AK11" s="1296"/>
      <c r="AL11" s="1296"/>
      <c r="AM11" s="1296"/>
      <c r="AN11" s="1296"/>
      <c r="AO11" s="1296"/>
      <c r="AP11" s="1296"/>
      <c r="AQ11" s="1296"/>
      <c r="AR11" s="1296"/>
      <c r="AS11" s="1296"/>
      <c r="AT11" s="1296"/>
      <c r="AU11" s="1296"/>
      <c r="AV11" s="1296"/>
      <c r="AW11" s="1296"/>
      <c r="AX11" s="1296"/>
      <c r="AY11" s="1296"/>
      <c r="AZ11" s="1296"/>
      <c r="BA11" s="1296"/>
      <c r="BB11" s="1296"/>
      <c r="BC11" s="1296"/>
      <c r="BD11" s="1296"/>
      <c r="BE11" s="1296"/>
      <c r="BF11" s="1296"/>
      <c r="BG11" s="1296"/>
      <c r="BH11" s="1296"/>
      <c r="BI11" s="1296"/>
      <c r="BJ11" s="1296"/>
      <c r="BK11" s="1296"/>
      <c r="BL11" s="1296"/>
      <c r="BM11" s="1296"/>
      <c r="BN11" s="1296"/>
      <c r="BO11" s="1296"/>
      <c r="BP11" s="1296"/>
      <c r="BQ11" s="1296"/>
      <c r="BR11" s="1296"/>
      <c r="BS11" s="1296"/>
      <c r="BT11" s="1296"/>
      <c r="BU11" s="1296"/>
      <c r="BV11" s="1296"/>
      <c r="BW11" s="1296"/>
      <c r="BX11" s="1296"/>
      <c r="BY11" s="1296"/>
      <c r="BZ11" s="1296"/>
      <c r="CA11" s="1296"/>
      <c r="CB11" s="1296"/>
      <c r="CC11" s="1296"/>
      <c r="CD11" s="1296"/>
      <c r="CE11" s="1296"/>
      <c r="CF11" s="1296"/>
      <c r="CG11" s="1296"/>
      <c r="CH11" s="1296"/>
      <c r="CI11" s="1296"/>
      <c r="CJ11" s="1296"/>
      <c r="CK11" s="1296"/>
      <c r="CL11" s="1296"/>
      <c r="CM11" s="1296"/>
      <c r="CN11" s="1296"/>
      <c r="CO11" s="1296"/>
      <c r="CP11" s="1296"/>
      <c r="CQ11" s="1296"/>
      <c r="CR11" s="1296"/>
      <c r="CS11" s="1296"/>
      <c r="CT11" s="1296"/>
      <c r="CU11" s="1296"/>
      <c r="CV11" s="1296"/>
      <c r="CW11" s="1296"/>
      <c r="CX11" s="1296"/>
      <c r="CY11" s="1296"/>
      <c r="CZ11" s="1296"/>
      <c r="DA11" s="1296"/>
      <c r="DB11" s="1296"/>
      <c r="DC11" s="1296"/>
      <c r="DD11" s="1296"/>
      <c r="DE11" s="1296"/>
    </row>
    <row r="12" spans="1:109" s="262" customFormat="1" ht="13.2" x14ac:dyDescent="0.2">
      <c r="A12" s="1296"/>
      <c r="B12" s="1296"/>
      <c r="C12" s="1296"/>
      <c r="D12" s="1296"/>
      <c r="E12" s="1296"/>
      <c r="F12" s="1296"/>
      <c r="G12" s="1296"/>
      <c r="H12" s="1296"/>
      <c r="I12" s="1296"/>
      <c r="J12" s="1296"/>
      <c r="K12" s="1296"/>
      <c r="L12" s="1296"/>
      <c r="M12" s="1296"/>
      <c r="N12" s="1296"/>
      <c r="O12" s="1296"/>
      <c r="P12" s="1296"/>
      <c r="Q12" s="1296"/>
      <c r="R12" s="1296"/>
      <c r="S12" s="1296"/>
      <c r="T12" s="1296"/>
      <c r="U12" s="1296"/>
      <c r="V12" s="1296"/>
      <c r="W12" s="1296"/>
      <c r="X12" s="1296"/>
      <c r="Y12" s="1296"/>
      <c r="Z12" s="1296"/>
      <c r="AA12" s="1296"/>
      <c r="AB12" s="1296"/>
      <c r="AC12" s="1296"/>
      <c r="AD12" s="1296"/>
      <c r="AE12" s="1296"/>
      <c r="AF12" s="1296"/>
      <c r="AG12" s="1296"/>
      <c r="AH12" s="1296"/>
      <c r="AI12" s="1296"/>
      <c r="AJ12" s="1296"/>
      <c r="AK12" s="1296"/>
      <c r="AL12" s="1296"/>
      <c r="AM12" s="1296"/>
      <c r="AN12" s="1296"/>
      <c r="AO12" s="1296"/>
      <c r="AP12" s="1296"/>
      <c r="AQ12" s="1296"/>
      <c r="AR12" s="1296"/>
      <c r="AS12" s="1296"/>
      <c r="AT12" s="1296"/>
      <c r="AU12" s="1296"/>
      <c r="AV12" s="1296"/>
      <c r="AW12" s="1296"/>
      <c r="AX12" s="1296"/>
      <c r="AY12" s="1296"/>
      <c r="AZ12" s="1296"/>
      <c r="BA12" s="1296"/>
      <c r="BB12" s="1296"/>
      <c r="BC12" s="1296"/>
      <c r="BD12" s="1296"/>
      <c r="BE12" s="1296"/>
      <c r="BF12" s="1296"/>
      <c r="BG12" s="1296"/>
      <c r="BH12" s="1296"/>
      <c r="BI12" s="1296"/>
      <c r="BJ12" s="1296"/>
      <c r="BK12" s="1296"/>
      <c r="BL12" s="1296"/>
      <c r="BM12" s="1296"/>
      <c r="BN12" s="1296"/>
      <c r="BO12" s="1296"/>
      <c r="BP12" s="1296"/>
      <c r="BQ12" s="1296"/>
      <c r="BR12" s="1296"/>
      <c r="BS12" s="1296"/>
      <c r="BT12" s="1296"/>
      <c r="BU12" s="1296"/>
      <c r="BV12" s="1296"/>
      <c r="BW12" s="1296"/>
      <c r="BX12" s="1296"/>
      <c r="BY12" s="1296"/>
      <c r="BZ12" s="1296"/>
      <c r="CA12" s="1296"/>
      <c r="CB12" s="1296"/>
      <c r="CC12" s="1296"/>
      <c r="CD12" s="1296"/>
      <c r="CE12" s="1296"/>
      <c r="CF12" s="1296"/>
      <c r="CG12" s="1296"/>
      <c r="CH12" s="1296"/>
      <c r="CI12" s="1296"/>
      <c r="CJ12" s="1296"/>
      <c r="CK12" s="1296"/>
      <c r="CL12" s="1296"/>
      <c r="CM12" s="1296"/>
      <c r="CN12" s="1296"/>
      <c r="CO12" s="1296"/>
      <c r="CP12" s="1296"/>
      <c r="CQ12" s="1296"/>
      <c r="CR12" s="1296"/>
      <c r="CS12" s="1296"/>
      <c r="CT12" s="1296"/>
      <c r="CU12" s="1296"/>
      <c r="CV12" s="1296"/>
      <c r="CW12" s="1296"/>
      <c r="CX12" s="1296"/>
      <c r="CY12" s="1296"/>
      <c r="CZ12" s="1296"/>
      <c r="DA12" s="1296"/>
      <c r="DB12" s="1296"/>
      <c r="DC12" s="1296"/>
      <c r="DD12" s="1296"/>
      <c r="DE12" s="1296"/>
    </row>
    <row r="13" spans="1:109" s="262" customFormat="1" ht="13.2" x14ac:dyDescent="0.2">
      <c r="A13" s="1296"/>
      <c r="B13" s="1296"/>
      <c r="C13" s="1296"/>
      <c r="D13" s="1296"/>
      <c r="E13" s="1296"/>
      <c r="F13" s="1296"/>
      <c r="G13" s="1296"/>
      <c r="H13" s="1296"/>
      <c r="I13" s="1296"/>
      <c r="J13" s="1296"/>
      <c r="K13" s="1296"/>
      <c r="L13" s="1296"/>
      <c r="M13" s="1296"/>
      <c r="N13" s="1296"/>
      <c r="O13" s="1296"/>
      <c r="P13" s="1296"/>
      <c r="Q13" s="1296"/>
      <c r="R13" s="1296"/>
      <c r="S13" s="1296"/>
      <c r="T13" s="1296"/>
      <c r="U13" s="1296"/>
      <c r="V13" s="1296"/>
      <c r="W13" s="1296"/>
      <c r="X13" s="1296"/>
      <c r="Y13" s="1296"/>
      <c r="Z13" s="1296"/>
      <c r="AA13" s="1296"/>
      <c r="AB13" s="1296"/>
      <c r="AC13" s="1296"/>
      <c r="AD13" s="1296"/>
      <c r="AE13" s="1296"/>
      <c r="AF13" s="1296"/>
      <c r="AG13" s="1296"/>
      <c r="AH13" s="1296"/>
      <c r="AI13" s="1296"/>
      <c r="AJ13" s="1296"/>
      <c r="AK13" s="1296"/>
      <c r="AL13" s="1296"/>
      <c r="AM13" s="1296"/>
      <c r="AN13" s="1296"/>
      <c r="AO13" s="1296"/>
      <c r="AP13" s="1296"/>
      <c r="AQ13" s="1296"/>
      <c r="AR13" s="1296"/>
      <c r="AS13" s="1296"/>
      <c r="AT13" s="1296"/>
      <c r="AU13" s="1296"/>
      <c r="AV13" s="1296"/>
      <c r="AW13" s="1296"/>
      <c r="AX13" s="1296"/>
      <c r="AY13" s="1296"/>
      <c r="AZ13" s="1296"/>
      <c r="BA13" s="1296"/>
      <c r="BB13" s="1296"/>
      <c r="BC13" s="1296"/>
      <c r="BD13" s="1296"/>
      <c r="BE13" s="1296"/>
      <c r="BF13" s="1296"/>
      <c r="BG13" s="1296"/>
      <c r="BH13" s="1296"/>
      <c r="BI13" s="1296"/>
      <c r="BJ13" s="1296"/>
      <c r="BK13" s="1296"/>
      <c r="BL13" s="1296"/>
      <c r="BM13" s="1296"/>
      <c r="BN13" s="1296"/>
      <c r="BO13" s="1296"/>
      <c r="BP13" s="1296"/>
      <c r="BQ13" s="1296"/>
      <c r="BR13" s="1296"/>
      <c r="BS13" s="1296"/>
      <c r="BT13" s="1296"/>
      <c r="BU13" s="1296"/>
      <c r="BV13" s="1296"/>
      <c r="BW13" s="1296"/>
      <c r="BX13" s="1296"/>
      <c r="BY13" s="1296"/>
      <c r="BZ13" s="1296"/>
      <c r="CA13" s="1296"/>
      <c r="CB13" s="1296"/>
      <c r="CC13" s="1296"/>
      <c r="CD13" s="1296"/>
      <c r="CE13" s="1296"/>
      <c r="CF13" s="1296"/>
      <c r="CG13" s="1296"/>
      <c r="CH13" s="1296"/>
      <c r="CI13" s="1296"/>
      <c r="CJ13" s="1296"/>
      <c r="CK13" s="1296"/>
      <c r="CL13" s="1296"/>
      <c r="CM13" s="1296"/>
      <c r="CN13" s="1296"/>
      <c r="CO13" s="1296"/>
      <c r="CP13" s="1296"/>
      <c r="CQ13" s="1296"/>
      <c r="CR13" s="1296"/>
      <c r="CS13" s="1296"/>
      <c r="CT13" s="1296"/>
      <c r="CU13" s="1296"/>
      <c r="CV13" s="1296"/>
      <c r="CW13" s="1296"/>
      <c r="CX13" s="1296"/>
      <c r="CY13" s="1296"/>
      <c r="CZ13" s="1296"/>
      <c r="DA13" s="1296"/>
      <c r="DB13" s="1296"/>
      <c r="DC13" s="1296"/>
      <c r="DD13" s="1296"/>
      <c r="DE13" s="1296"/>
    </row>
    <row r="14" spans="1:109" s="262" customFormat="1" ht="13.2" x14ac:dyDescent="0.2">
      <c r="A14" s="1296"/>
      <c r="B14" s="1296"/>
      <c r="C14" s="1296"/>
      <c r="D14" s="1296"/>
      <c r="E14" s="1296"/>
      <c r="F14" s="1296"/>
      <c r="G14" s="1296"/>
      <c r="H14" s="1296"/>
      <c r="I14" s="1296"/>
      <c r="J14" s="1296"/>
      <c r="K14" s="1296"/>
      <c r="L14" s="1296"/>
      <c r="M14" s="1296"/>
      <c r="N14" s="1296"/>
      <c r="O14" s="1296"/>
      <c r="P14" s="1296"/>
      <c r="Q14" s="1296"/>
      <c r="R14" s="1296"/>
      <c r="S14" s="1296"/>
      <c r="T14" s="1296"/>
      <c r="U14" s="1296"/>
      <c r="V14" s="1296"/>
      <c r="W14" s="1296"/>
      <c r="X14" s="1296"/>
      <c r="Y14" s="1296"/>
      <c r="Z14" s="1296"/>
      <c r="AA14" s="1296"/>
      <c r="AB14" s="1296"/>
      <c r="AC14" s="1296"/>
      <c r="AD14" s="1296"/>
      <c r="AE14" s="1296"/>
      <c r="AF14" s="1296"/>
      <c r="AG14" s="1296"/>
      <c r="AH14" s="1296"/>
      <c r="AI14" s="1296"/>
      <c r="AJ14" s="1296"/>
      <c r="AK14" s="1296"/>
      <c r="AL14" s="1296"/>
      <c r="AM14" s="1296"/>
      <c r="AN14" s="1296"/>
      <c r="AO14" s="1296"/>
      <c r="AP14" s="1296"/>
      <c r="AQ14" s="1296"/>
      <c r="AR14" s="1296"/>
      <c r="AS14" s="1296"/>
      <c r="AT14" s="1296"/>
      <c r="AU14" s="1296"/>
      <c r="AV14" s="1296"/>
      <c r="AW14" s="1296"/>
      <c r="AX14" s="1296"/>
      <c r="AY14" s="1296"/>
      <c r="AZ14" s="1296"/>
      <c r="BA14" s="1296"/>
      <c r="BB14" s="1296"/>
      <c r="BC14" s="1296"/>
      <c r="BD14" s="1296"/>
      <c r="BE14" s="1296"/>
      <c r="BF14" s="1296"/>
      <c r="BG14" s="1296"/>
      <c r="BH14" s="1296"/>
      <c r="BI14" s="1296"/>
      <c r="BJ14" s="1296"/>
      <c r="BK14" s="1296"/>
      <c r="BL14" s="1296"/>
      <c r="BM14" s="1296"/>
      <c r="BN14" s="1296"/>
      <c r="BO14" s="1296"/>
      <c r="BP14" s="1296"/>
      <c r="BQ14" s="1296"/>
      <c r="BR14" s="1296"/>
      <c r="BS14" s="1296"/>
      <c r="BT14" s="1296"/>
      <c r="BU14" s="1296"/>
      <c r="BV14" s="1296"/>
      <c r="BW14" s="1296"/>
      <c r="BX14" s="1296"/>
      <c r="BY14" s="1296"/>
      <c r="BZ14" s="1296"/>
      <c r="CA14" s="1296"/>
      <c r="CB14" s="1296"/>
      <c r="CC14" s="1296"/>
      <c r="CD14" s="1296"/>
      <c r="CE14" s="1296"/>
      <c r="CF14" s="1296"/>
      <c r="CG14" s="1296"/>
      <c r="CH14" s="1296"/>
      <c r="CI14" s="1296"/>
      <c r="CJ14" s="1296"/>
      <c r="CK14" s="1296"/>
      <c r="CL14" s="1296"/>
      <c r="CM14" s="1296"/>
      <c r="CN14" s="1296"/>
      <c r="CO14" s="1296"/>
      <c r="CP14" s="1296"/>
      <c r="CQ14" s="1296"/>
      <c r="CR14" s="1296"/>
      <c r="CS14" s="1296"/>
      <c r="CT14" s="1296"/>
      <c r="CU14" s="1296"/>
      <c r="CV14" s="1296"/>
      <c r="CW14" s="1296"/>
      <c r="CX14" s="1296"/>
      <c r="CY14" s="1296"/>
      <c r="CZ14" s="1296"/>
      <c r="DA14" s="1296"/>
      <c r="DB14" s="1296"/>
      <c r="DC14" s="1296"/>
      <c r="DD14" s="1296"/>
      <c r="DE14" s="1296"/>
    </row>
    <row r="15" spans="1:109" s="262" customFormat="1" ht="13.2" x14ac:dyDescent="0.2">
      <c r="A15" s="1241"/>
      <c r="B15" s="1296"/>
      <c r="C15" s="1296"/>
      <c r="D15" s="1296"/>
      <c r="E15" s="1296"/>
      <c r="F15" s="1296"/>
      <c r="G15" s="1296"/>
      <c r="H15" s="1296"/>
      <c r="I15" s="1296"/>
      <c r="J15" s="1296"/>
      <c r="K15" s="1296"/>
      <c r="L15" s="1296"/>
      <c r="M15" s="1296"/>
      <c r="N15" s="1296"/>
      <c r="O15" s="1296"/>
      <c r="P15" s="1296"/>
      <c r="Q15" s="1296"/>
      <c r="R15" s="1296"/>
      <c r="S15" s="1296"/>
      <c r="T15" s="1296"/>
      <c r="U15" s="1296"/>
      <c r="V15" s="1296"/>
      <c r="W15" s="1296"/>
      <c r="X15" s="1296"/>
      <c r="Y15" s="1296"/>
      <c r="Z15" s="1296"/>
      <c r="AA15" s="1296"/>
      <c r="AB15" s="1296"/>
      <c r="AC15" s="1296"/>
      <c r="AD15" s="1296"/>
      <c r="AE15" s="1296"/>
      <c r="AF15" s="1296"/>
      <c r="AG15" s="1296"/>
      <c r="AH15" s="1296"/>
      <c r="AI15" s="1296"/>
      <c r="AJ15" s="1296"/>
      <c r="AK15" s="1296"/>
      <c r="AL15" s="1296"/>
      <c r="AM15" s="1296"/>
      <c r="AN15" s="1296"/>
      <c r="AO15" s="1296"/>
      <c r="AP15" s="1296"/>
      <c r="AQ15" s="1296"/>
      <c r="AR15" s="1296"/>
      <c r="AS15" s="1296"/>
      <c r="AT15" s="1296"/>
      <c r="AU15" s="1296"/>
      <c r="AV15" s="1296"/>
      <c r="AW15" s="1296"/>
      <c r="AX15" s="1296"/>
      <c r="AY15" s="1296"/>
      <c r="AZ15" s="1296"/>
      <c r="BA15" s="1296"/>
      <c r="BB15" s="1296"/>
      <c r="BC15" s="1296"/>
      <c r="BD15" s="1296"/>
      <c r="BE15" s="1296"/>
      <c r="BF15" s="1296"/>
      <c r="BG15" s="1296"/>
      <c r="BH15" s="1296"/>
      <c r="BI15" s="1296"/>
      <c r="BJ15" s="1296"/>
      <c r="BK15" s="1296"/>
      <c r="BL15" s="1296"/>
      <c r="BM15" s="1296"/>
      <c r="BN15" s="1296"/>
      <c r="BO15" s="1296"/>
      <c r="BP15" s="1296"/>
      <c r="BQ15" s="1296"/>
      <c r="BR15" s="1296"/>
      <c r="BS15" s="1296"/>
      <c r="BT15" s="1296"/>
      <c r="BU15" s="1296"/>
      <c r="BV15" s="1296"/>
      <c r="BW15" s="1296"/>
      <c r="BX15" s="1296"/>
      <c r="BY15" s="1296"/>
      <c r="BZ15" s="1296"/>
      <c r="CA15" s="1296"/>
      <c r="CB15" s="1296"/>
      <c r="CC15" s="1296"/>
      <c r="CD15" s="1296"/>
      <c r="CE15" s="1296"/>
      <c r="CF15" s="1296"/>
      <c r="CG15" s="1296"/>
      <c r="CH15" s="1296"/>
      <c r="CI15" s="1296"/>
      <c r="CJ15" s="1296"/>
      <c r="CK15" s="1296"/>
      <c r="CL15" s="1296"/>
      <c r="CM15" s="1296"/>
      <c r="CN15" s="1296"/>
      <c r="CO15" s="1296"/>
      <c r="CP15" s="1296"/>
      <c r="CQ15" s="1296"/>
      <c r="CR15" s="1296"/>
      <c r="CS15" s="1296"/>
      <c r="CT15" s="1296"/>
      <c r="CU15" s="1296"/>
      <c r="CV15" s="1296"/>
      <c r="CW15" s="1296"/>
      <c r="CX15" s="1296"/>
      <c r="CY15" s="1296"/>
      <c r="CZ15" s="1296"/>
      <c r="DA15" s="1296"/>
      <c r="DB15" s="1296"/>
      <c r="DC15" s="1296"/>
      <c r="DD15" s="1296"/>
      <c r="DE15" s="1296"/>
    </row>
    <row r="16" spans="1:109" s="262" customFormat="1" ht="13.2" x14ac:dyDescent="0.2">
      <c r="A16" s="1241"/>
      <c r="B16" s="1296"/>
      <c r="C16" s="1296"/>
      <c r="D16" s="1296"/>
      <c r="E16" s="1296"/>
      <c r="F16" s="1296"/>
      <c r="G16" s="1296"/>
      <c r="H16" s="1296"/>
      <c r="I16" s="1296"/>
      <c r="J16" s="1296"/>
      <c r="K16" s="1296"/>
      <c r="L16" s="1296"/>
      <c r="M16" s="1296"/>
      <c r="N16" s="1296"/>
      <c r="O16" s="1296"/>
      <c r="P16" s="1296"/>
      <c r="Q16" s="1296"/>
      <c r="R16" s="1296"/>
      <c r="S16" s="1296"/>
      <c r="T16" s="1296"/>
      <c r="U16" s="1296"/>
      <c r="V16" s="1296"/>
      <c r="W16" s="1296"/>
      <c r="X16" s="1296"/>
      <c r="Y16" s="1296"/>
      <c r="Z16" s="1296"/>
      <c r="AA16" s="1296"/>
      <c r="AB16" s="1296"/>
      <c r="AC16" s="1296"/>
      <c r="AD16" s="1296"/>
      <c r="AE16" s="1296"/>
      <c r="AF16" s="1296"/>
      <c r="AG16" s="1296"/>
      <c r="AH16" s="1296"/>
      <c r="AI16" s="1296"/>
      <c r="AJ16" s="1296"/>
      <c r="AK16" s="1296"/>
      <c r="AL16" s="1296"/>
      <c r="AM16" s="1296"/>
      <c r="AN16" s="1296"/>
      <c r="AO16" s="1296"/>
      <c r="AP16" s="1296"/>
      <c r="AQ16" s="1296"/>
      <c r="AR16" s="1296"/>
      <c r="AS16" s="1296"/>
      <c r="AT16" s="1296"/>
      <c r="AU16" s="1296"/>
      <c r="AV16" s="1296"/>
      <c r="AW16" s="1296"/>
      <c r="AX16" s="1296"/>
      <c r="AY16" s="1296"/>
      <c r="AZ16" s="1296"/>
      <c r="BA16" s="1296"/>
      <c r="BB16" s="1296"/>
      <c r="BC16" s="1296"/>
      <c r="BD16" s="1296"/>
      <c r="BE16" s="1296"/>
      <c r="BF16" s="1296"/>
      <c r="BG16" s="1296"/>
      <c r="BH16" s="1296"/>
      <c r="BI16" s="1296"/>
      <c r="BJ16" s="1296"/>
      <c r="BK16" s="1296"/>
      <c r="BL16" s="1296"/>
      <c r="BM16" s="1296"/>
      <c r="BN16" s="1296"/>
      <c r="BO16" s="1296"/>
      <c r="BP16" s="1296"/>
      <c r="BQ16" s="1296"/>
      <c r="BR16" s="1296"/>
      <c r="BS16" s="1296"/>
      <c r="BT16" s="1296"/>
      <c r="BU16" s="1296"/>
      <c r="BV16" s="1296"/>
      <c r="BW16" s="1296"/>
      <c r="BX16" s="1296"/>
      <c r="BY16" s="1296"/>
      <c r="BZ16" s="1296"/>
      <c r="CA16" s="1296"/>
      <c r="CB16" s="1296"/>
      <c r="CC16" s="1296"/>
      <c r="CD16" s="1296"/>
      <c r="CE16" s="1296"/>
      <c r="CF16" s="1296"/>
      <c r="CG16" s="1296"/>
      <c r="CH16" s="1296"/>
      <c r="CI16" s="1296"/>
      <c r="CJ16" s="1296"/>
      <c r="CK16" s="1296"/>
      <c r="CL16" s="1296"/>
      <c r="CM16" s="1296"/>
      <c r="CN16" s="1296"/>
      <c r="CO16" s="1296"/>
      <c r="CP16" s="1296"/>
      <c r="CQ16" s="1296"/>
      <c r="CR16" s="1296"/>
      <c r="CS16" s="1296"/>
      <c r="CT16" s="1296"/>
      <c r="CU16" s="1296"/>
      <c r="CV16" s="1296"/>
      <c r="CW16" s="1296"/>
      <c r="CX16" s="1296"/>
      <c r="CY16" s="1296"/>
      <c r="CZ16" s="1296"/>
      <c r="DA16" s="1296"/>
      <c r="DB16" s="1296"/>
      <c r="DC16" s="1296"/>
      <c r="DD16" s="1296"/>
      <c r="DE16" s="1296"/>
    </row>
    <row r="17" spans="1:109" s="262" customFormat="1" ht="13.2" x14ac:dyDescent="0.2">
      <c r="A17" s="1241"/>
      <c r="B17" s="1296"/>
      <c r="C17" s="1296"/>
      <c r="D17" s="1296"/>
      <c r="E17" s="1296"/>
      <c r="F17" s="1296"/>
      <c r="G17" s="1296"/>
      <c r="H17" s="1296"/>
      <c r="I17" s="1296"/>
      <c r="J17" s="1296"/>
      <c r="K17" s="1296"/>
      <c r="L17" s="1296"/>
      <c r="M17" s="1296"/>
      <c r="N17" s="1296"/>
      <c r="O17" s="1296"/>
      <c r="P17" s="1296"/>
      <c r="Q17" s="1296"/>
      <c r="R17" s="1296"/>
      <c r="S17" s="1296"/>
      <c r="T17" s="1296"/>
      <c r="U17" s="1296"/>
      <c r="V17" s="1296"/>
      <c r="W17" s="1296"/>
      <c r="X17" s="1296"/>
      <c r="Y17" s="1296"/>
      <c r="Z17" s="1296"/>
      <c r="AA17" s="1296"/>
      <c r="AB17" s="1296"/>
      <c r="AC17" s="1296"/>
      <c r="AD17" s="1296"/>
      <c r="AE17" s="1296"/>
      <c r="AF17" s="1296"/>
      <c r="AG17" s="1296"/>
      <c r="AH17" s="1296"/>
      <c r="AI17" s="1296"/>
      <c r="AJ17" s="1296"/>
      <c r="AK17" s="1296"/>
      <c r="AL17" s="1296"/>
      <c r="AM17" s="1296"/>
      <c r="AN17" s="1296"/>
      <c r="AO17" s="1296"/>
      <c r="AP17" s="1296"/>
      <c r="AQ17" s="1296"/>
      <c r="AR17" s="1296"/>
      <c r="AS17" s="1296"/>
      <c r="AT17" s="1296"/>
      <c r="AU17" s="1296"/>
      <c r="AV17" s="1296"/>
      <c r="AW17" s="1296"/>
      <c r="AX17" s="1296"/>
      <c r="AY17" s="1296"/>
      <c r="AZ17" s="1296"/>
      <c r="BA17" s="1296"/>
      <c r="BB17" s="1296"/>
      <c r="BC17" s="1296"/>
      <c r="BD17" s="1296"/>
      <c r="BE17" s="1296"/>
      <c r="BF17" s="1296"/>
      <c r="BG17" s="1296"/>
      <c r="BH17" s="1296"/>
      <c r="BI17" s="1296"/>
      <c r="BJ17" s="1296"/>
      <c r="BK17" s="1296"/>
      <c r="BL17" s="1296"/>
      <c r="BM17" s="1296"/>
      <c r="BN17" s="1296"/>
      <c r="BO17" s="1296"/>
      <c r="BP17" s="1296"/>
      <c r="BQ17" s="1296"/>
      <c r="BR17" s="1296"/>
      <c r="BS17" s="1296"/>
      <c r="BT17" s="1296"/>
      <c r="BU17" s="1296"/>
      <c r="BV17" s="1296"/>
      <c r="BW17" s="1296"/>
      <c r="BX17" s="1296"/>
      <c r="BY17" s="1296"/>
      <c r="BZ17" s="1296"/>
      <c r="CA17" s="1296"/>
      <c r="CB17" s="1296"/>
      <c r="CC17" s="1296"/>
      <c r="CD17" s="1296"/>
      <c r="CE17" s="1296"/>
      <c r="CF17" s="1296"/>
      <c r="CG17" s="1296"/>
      <c r="CH17" s="1296"/>
      <c r="CI17" s="1296"/>
      <c r="CJ17" s="1296"/>
      <c r="CK17" s="1296"/>
      <c r="CL17" s="1296"/>
      <c r="CM17" s="1296"/>
      <c r="CN17" s="1296"/>
      <c r="CO17" s="1296"/>
      <c r="CP17" s="1296"/>
      <c r="CQ17" s="1296"/>
      <c r="CR17" s="1296"/>
      <c r="CS17" s="1296"/>
      <c r="CT17" s="1296"/>
      <c r="CU17" s="1296"/>
      <c r="CV17" s="1296"/>
      <c r="CW17" s="1296"/>
      <c r="CX17" s="1296"/>
      <c r="CY17" s="1296"/>
      <c r="CZ17" s="1296"/>
      <c r="DA17" s="1296"/>
      <c r="DB17" s="1296"/>
      <c r="DC17" s="1296"/>
      <c r="DD17" s="1296"/>
      <c r="DE17" s="1296"/>
    </row>
    <row r="18" spans="1:109" s="262" customFormat="1" ht="13.2" x14ac:dyDescent="0.2">
      <c r="A18" s="1241"/>
      <c r="B18" s="1296"/>
      <c r="C18" s="1296"/>
      <c r="D18" s="1296"/>
      <c r="E18" s="1296"/>
      <c r="F18" s="1296"/>
      <c r="G18" s="1296"/>
      <c r="H18" s="1296"/>
      <c r="I18" s="1296"/>
      <c r="J18" s="1296"/>
      <c r="K18" s="1296"/>
      <c r="L18" s="1296"/>
      <c r="M18" s="1296"/>
      <c r="N18" s="1296"/>
      <c r="O18" s="1296"/>
      <c r="P18" s="1296"/>
      <c r="Q18" s="1296"/>
      <c r="R18" s="1296"/>
      <c r="S18" s="1296"/>
      <c r="T18" s="1296"/>
      <c r="U18" s="1296"/>
      <c r="V18" s="1296"/>
      <c r="W18" s="1296"/>
      <c r="X18" s="1296"/>
      <c r="Y18" s="1296"/>
      <c r="Z18" s="1296"/>
      <c r="AA18" s="1296"/>
      <c r="AB18" s="1296"/>
      <c r="AC18" s="1296"/>
      <c r="AD18" s="1296"/>
      <c r="AE18" s="1296"/>
      <c r="AF18" s="1296"/>
      <c r="AG18" s="1296"/>
      <c r="AH18" s="1296"/>
      <c r="AI18" s="1296"/>
      <c r="AJ18" s="1296"/>
      <c r="AK18" s="1296"/>
      <c r="AL18" s="1296"/>
      <c r="AM18" s="1296"/>
      <c r="AN18" s="1296"/>
      <c r="AO18" s="1296"/>
      <c r="AP18" s="1296"/>
      <c r="AQ18" s="1296"/>
      <c r="AR18" s="1296"/>
      <c r="AS18" s="1296"/>
      <c r="AT18" s="1296"/>
      <c r="AU18" s="1296"/>
      <c r="AV18" s="1296"/>
      <c r="AW18" s="1296"/>
      <c r="AX18" s="1296"/>
      <c r="AY18" s="1296"/>
      <c r="AZ18" s="1296"/>
      <c r="BA18" s="1296"/>
      <c r="BB18" s="1296"/>
      <c r="BC18" s="1296"/>
      <c r="BD18" s="1296"/>
      <c r="BE18" s="1296"/>
      <c r="BF18" s="1296"/>
      <c r="BG18" s="1296"/>
      <c r="BH18" s="1296"/>
      <c r="BI18" s="1296"/>
      <c r="BJ18" s="1296"/>
      <c r="BK18" s="1296"/>
      <c r="BL18" s="1296"/>
      <c r="BM18" s="1296"/>
      <c r="BN18" s="1296"/>
      <c r="BO18" s="1296"/>
      <c r="BP18" s="1296"/>
      <c r="BQ18" s="1296"/>
      <c r="BR18" s="1296"/>
      <c r="BS18" s="1296"/>
      <c r="BT18" s="1296"/>
      <c r="BU18" s="1296"/>
      <c r="BV18" s="1296"/>
      <c r="BW18" s="1296"/>
      <c r="BX18" s="1296"/>
      <c r="BY18" s="1296"/>
      <c r="BZ18" s="1296"/>
      <c r="CA18" s="1296"/>
      <c r="CB18" s="1296"/>
      <c r="CC18" s="1296"/>
      <c r="CD18" s="1296"/>
      <c r="CE18" s="1296"/>
      <c r="CF18" s="1296"/>
      <c r="CG18" s="1296"/>
      <c r="CH18" s="1296"/>
      <c r="CI18" s="1296"/>
      <c r="CJ18" s="1296"/>
      <c r="CK18" s="1296"/>
      <c r="CL18" s="1296"/>
      <c r="CM18" s="1296"/>
      <c r="CN18" s="1296"/>
      <c r="CO18" s="1296"/>
      <c r="CP18" s="1296"/>
      <c r="CQ18" s="1296"/>
      <c r="CR18" s="1296"/>
      <c r="CS18" s="1296"/>
      <c r="CT18" s="1296"/>
      <c r="CU18" s="1296"/>
      <c r="CV18" s="1296"/>
      <c r="CW18" s="1296"/>
      <c r="CX18" s="1296"/>
      <c r="CY18" s="1296"/>
      <c r="CZ18" s="1296"/>
      <c r="DA18" s="1296"/>
      <c r="DB18" s="1296"/>
      <c r="DC18" s="1296"/>
      <c r="DD18" s="1296"/>
      <c r="DE18" s="1296"/>
    </row>
    <row r="19" spans="1:109" ht="13.2" x14ac:dyDescent="0.2">
      <c r="DD19" s="1241"/>
      <c r="DE19" s="1241"/>
    </row>
    <row r="20" spans="1:109" ht="13.2" x14ac:dyDescent="0.2">
      <c r="DD20" s="1241"/>
      <c r="DE20" s="1241"/>
    </row>
    <row r="21" spans="1:109" ht="17.25" customHeight="1" x14ac:dyDescent="0.2">
      <c r="B21" s="1295"/>
      <c r="C21" s="1292"/>
      <c r="D21" s="1292"/>
      <c r="E21" s="1292"/>
      <c r="F21" s="1292"/>
      <c r="G21" s="1292"/>
      <c r="H21" s="1292"/>
      <c r="I21" s="1292"/>
      <c r="J21" s="1292"/>
      <c r="K21" s="1292"/>
      <c r="L21" s="1292"/>
      <c r="M21" s="1292"/>
      <c r="N21" s="1294"/>
      <c r="O21" s="1292"/>
      <c r="P21" s="1292"/>
      <c r="Q21" s="1292"/>
      <c r="R21" s="1292"/>
      <c r="S21" s="1292"/>
      <c r="T21" s="1292"/>
      <c r="U21" s="1292"/>
      <c r="V21" s="1292"/>
      <c r="W21" s="1292"/>
      <c r="X21" s="1292"/>
      <c r="Y21" s="1292"/>
      <c r="Z21" s="1292"/>
      <c r="AA21" s="1292"/>
      <c r="AB21" s="1292"/>
      <c r="AC21" s="1292"/>
      <c r="AD21" s="1292"/>
      <c r="AE21" s="1292"/>
      <c r="AF21" s="1292"/>
      <c r="AG21" s="1292"/>
      <c r="AH21" s="1292"/>
      <c r="AI21" s="1292"/>
      <c r="AJ21" s="1292"/>
      <c r="AK21" s="1292"/>
      <c r="AL21" s="1292"/>
      <c r="AM21" s="1292"/>
      <c r="AN21" s="1292"/>
      <c r="AO21" s="1292"/>
      <c r="AP21" s="1292"/>
      <c r="AQ21" s="1292"/>
      <c r="AR21" s="1292"/>
      <c r="AS21" s="1292"/>
      <c r="AT21" s="1294"/>
      <c r="AU21" s="1292"/>
      <c r="AV21" s="1292"/>
      <c r="AW21" s="1292"/>
      <c r="AX21" s="1292"/>
      <c r="AY21" s="1292"/>
      <c r="AZ21" s="1292"/>
      <c r="BA21" s="1292"/>
      <c r="BB21" s="1292"/>
      <c r="BC21" s="1292"/>
      <c r="BD21" s="1292"/>
      <c r="BE21" s="1292"/>
      <c r="BF21" s="1294"/>
      <c r="BG21" s="1292"/>
      <c r="BH21" s="1292"/>
      <c r="BI21" s="1292"/>
      <c r="BJ21" s="1292"/>
      <c r="BK21" s="1292"/>
      <c r="BL21" s="1292"/>
      <c r="BM21" s="1292"/>
      <c r="BN21" s="1292"/>
      <c r="BO21" s="1292"/>
      <c r="BP21" s="1292"/>
      <c r="BQ21" s="1292"/>
      <c r="BR21" s="1294"/>
      <c r="BS21" s="1292"/>
      <c r="BT21" s="1292"/>
      <c r="BU21" s="1292"/>
      <c r="BV21" s="1292"/>
      <c r="BW21" s="1292"/>
      <c r="BX21" s="1292"/>
      <c r="BY21" s="1292"/>
      <c r="BZ21" s="1292"/>
      <c r="CA21" s="1292"/>
      <c r="CB21" s="1292"/>
      <c r="CC21" s="1292"/>
      <c r="CD21" s="1294"/>
      <c r="CE21" s="1292"/>
      <c r="CF21" s="1292"/>
      <c r="CG21" s="1292"/>
      <c r="CH21" s="1292"/>
      <c r="CI21" s="1292"/>
      <c r="CJ21" s="1292"/>
      <c r="CK21" s="1292"/>
      <c r="CL21" s="1292"/>
      <c r="CM21" s="1292"/>
      <c r="CN21" s="1292"/>
      <c r="CO21" s="1292"/>
      <c r="CP21" s="1294"/>
      <c r="CQ21" s="1292"/>
      <c r="CR21" s="1292"/>
      <c r="CS21" s="1292"/>
      <c r="CT21" s="1292"/>
      <c r="CU21" s="1292"/>
      <c r="CV21" s="1292"/>
      <c r="CW21" s="1292"/>
      <c r="CX21" s="1292"/>
      <c r="CY21" s="1292"/>
      <c r="CZ21" s="1292"/>
      <c r="DA21" s="1292"/>
      <c r="DB21" s="1294"/>
      <c r="DC21" s="1292"/>
      <c r="DD21" s="1291"/>
      <c r="DE21" s="1241"/>
    </row>
    <row r="22" spans="1:109" ht="17.25" customHeight="1" x14ac:dyDescent="0.2">
      <c r="B22" s="1242"/>
    </row>
    <row r="23" spans="1:109" ht="13.2" x14ac:dyDescent="0.2">
      <c r="B23" s="1242"/>
    </row>
    <row r="24" spans="1:109" ht="13.2" x14ac:dyDescent="0.2">
      <c r="B24" s="1242"/>
    </row>
    <row r="25" spans="1:109" ht="13.2" x14ac:dyDescent="0.2">
      <c r="B25" s="1242"/>
    </row>
    <row r="26" spans="1:109" ht="13.2" x14ac:dyDescent="0.2">
      <c r="B26" s="1242"/>
    </row>
    <row r="27" spans="1:109" ht="13.2" x14ac:dyDescent="0.2">
      <c r="B27" s="1242"/>
    </row>
    <row r="28" spans="1:109" ht="13.2" x14ac:dyDescent="0.2">
      <c r="B28" s="1242"/>
    </row>
    <row r="29" spans="1:109" ht="13.2" x14ac:dyDescent="0.2">
      <c r="B29" s="1242"/>
    </row>
    <row r="30" spans="1:109" ht="13.2" x14ac:dyDescent="0.2">
      <c r="B30" s="1242"/>
    </row>
    <row r="31" spans="1:109" ht="13.2" x14ac:dyDescent="0.2">
      <c r="B31" s="1242"/>
    </row>
    <row r="32" spans="1:109" ht="13.2" x14ac:dyDescent="0.2">
      <c r="B32" s="1242"/>
    </row>
    <row r="33" spans="2:109" ht="13.2" x14ac:dyDescent="0.2">
      <c r="B33" s="1242"/>
    </row>
    <row r="34" spans="2:109" ht="13.2" x14ac:dyDescent="0.2">
      <c r="B34" s="1242"/>
    </row>
    <row r="35" spans="2:109" ht="13.2" x14ac:dyDescent="0.2">
      <c r="B35" s="1242"/>
    </row>
    <row r="36" spans="2:109" ht="13.2" x14ac:dyDescent="0.2">
      <c r="B36" s="1242"/>
    </row>
    <row r="37" spans="2:109" ht="13.2" x14ac:dyDescent="0.2">
      <c r="B37" s="1242"/>
    </row>
    <row r="38" spans="2:109" ht="13.2" x14ac:dyDescent="0.2">
      <c r="B38" s="1242"/>
    </row>
    <row r="39" spans="2:109" ht="13.2" x14ac:dyDescent="0.2">
      <c r="B39" s="1246"/>
      <c r="C39" s="1245"/>
      <c r="D39" s="1245"/>
      <c r="E39" s="1245"/>
      <c r="F39" s="1245"/>
      <c r="G39" s="1245"/>
      <c r="H39" s="1245"/>
      <c r="I39" s="1245"/>
      <c r="J39" s="1245"/>
      <c r="K39" s="1245"/>
      <c r="L39" s="1245"/>
      <c r="M39" s="1245"/>
      <c r="N39" s="1245"/>
      <c r="O39" s="1245"/>
      <c r="P39" s="1245"/>
      <c r="Q39" s="1245"/>
      <c r="R39" s="1245"/>
      <c r="S39" s="1245"/>
      <c r="T39" s="1245"/>
      <c r="U39" s="1245"/>
      <c r="V39" s="1245"/>
      <c r="W39" s="1245"/>
      <c r="X39" s="1245"/>
      <c r="Y39" s="1245"/>
      <c r="Z39" s="1245"/>
      <c r="AA39" s="1245"/>
      <c r="AB39" s="1245"/>
      <c r="AC39" s="1245"/>
      <c r="AD39" s="1245"/>
      <c r="AE39" s="1245"/>
      <c r="AF39" s="1245"/>
      <c r="AG39" s="1245"/>
      <c r="AH39" s="1245"/>
      <c r="AI39" s="1245"/>
      <c r="AJ39" s="1245"/>
      <c r="AK39" s="1245"/>
      <c r="AL39" s="1245"/>
      <c r="AM39" s="1245"/>
      <c r="AN39" s="1245"/>
      <c r="AO39" s="1245"/>
      <c r="AP39" s="1245"/>
      <c r="AQ39" s="1245"/>
      <c r="AR39" s="1245"/>
      <c r="AS39" s="1245"/>
      <c r="AT39" s="1245"/>
      <c r="AU39" s="1245"/>
      <c r="AV39" s="1245"/>
      <c r="AW39" s="1245"/>
      <c r="AX39" s="1245"/>
      <c r="AY39" s="1245"/>
      <c r="AZ39" s="1245"/>
      <c r="BA39" s="1245"/>
      <c r="BB39" s="1245"/>
      <c r="BC39" s="1245"/>
      <c r="BD39" s="1245"/>
      <c r="BE39" s="1245"/>
      <c r="BF39" s="1245"/>
      <c r="BG39" s="1245"/>
      <c r="BH39" s="1245"/>
      <c r="BI39" s="1245"/>
      <c r="BJ39" s="1245"/>
      <c r="BK39" s="1245"/>
      <c r="BL39" s="1245"/>
      <c r="BM39" s="1245"/>
      <c r="BN39" s="1245"/>
      <c r="BO39" s="1245"/>
      <c r="BP39" s="1245"/>
      <c r="BQ39" s="1245"/>
      <c r="BR39" s="1245"/>
      <c r="BS39" s="1245"/>
      <c r="BT39" s="1245"/>
      <c r="BU39" s="1245"/>
      <c r="BV39" s="1245"/>
      <c r="BW39" s="1245"/>
      <c r="BX39" s="1245"/>
      <c r="BY39" s="1245"/>
      <c r="BZ39" s="1245"/>
      <c r="CA39" s="1245"/>
      <c r="CB39" s="1245"/>
      <c r="CC39" s="1245"/>
      <c r="CD39" s="1245"/>
      <c r="CE39" s="1245"/>
      <c r="CF39" s="1245"/>
      <c r="CG39" s="1245"/>
      <c r="CH39" s="1245"/>
      <c r="CI39" s="1245"/>
      <c r="CJ39" s="1245"/>
      <c r="CK39" s="1245"/>
      <c r="CL39" s="1245"/>
      <c r="CM39" s="1245"/>
      <c r="CN39" s="1245"/>
      <c r="CO39" s="1245"/>
      <c r="CP39" s="1245"/>
      <c r="CQ39" s="1245"/>
      <c r="CR39" s="1245"/>
      <c r="CS39" s="1245"/>
      <c r="CT39" s="1245"/>
      <c r="CU39" s="1245"/>
      <c r="CV39" s="1245"/>
      <c r="CW39" s="1245"/>
      <c r="CX39" s="1245"/>
      <c r="CY39" s="1245"/>
      <c r="CZ39" s="1245"/>
      <c r="DA39" s="1245"/>
      <c r="DB39" s="1245"/>
      <c r="DC39" s="1245"/>
      <c r="DD39" s="1244"/>
    </row>
    <row r="40" spans="2:109" ht="13.2" x14ac:dyDescent="0.2">
      <c r="B40" s="1282"/>
      <c r="DD40" s="1282"/>
      <c r="DE40" s="1241"/>
    </row>
    <row r="41" spans="2:109" ht="16.2" x14ac:dyDescent="0.2">
      <c r="B41" s="1293" t="s">
        <v>596</v>
      </c>
      <c r="C41" s="1292"/>
      <c r="D41" s="1292"/>
      <c r="E41" s="1292"/>
      <c r="F41" s="1292"/>
      <c r="G41" s="1292"/>
      <c r="H41" s="1292"/>
      <c r="I41" s="1292"/>
      <c r="J41" s="1292"/>
      <c r="K41" s="1292"/>
      <c r="L41" s="1292"/>
      <c r="M41" s="1292"/>
      <c r="N41" s="1292"/>
      <c r="O41" s="1292"/>
      <c r="P41" s="1292"/>
      <c r="Q41" s="1292"/>
      <c r="R41" s="1292"/>
      <c r="S41" s="1292"/>
      <c r="T41" s="1292"/>
      <c r="U41" s="1292"/>
      <c r="V41" s="1292"/>
      <c r="W41" s="1292"/>
      <c r="X41" s="1292"/>
      <c r="Y41" s="1292"/>
      <c r="Z41" s="1292"/>
      <c r="AA41" s="1292"/>
      <c r="AB41" s="1292"/>
      <c r="AC41" s="1292"/>
      <c r="AD41" s="1292"/>
      <c r="AE41" s="1292"/>
      <c r="AF41" s="1292"/>
      <c r="AG41" s="1292"/>
      <c r="AH41" s="1292"/>
      <c r="AI41" s="1292"/>
      <c r="AJ41" s="1292"/>
      <c r="AK41" s="1292"/>
      <c r="AL41" s="1292"/>
      <c r="AM41" s="1292"/>
      <c r="AN41" s="1292"/>
      <c r="AO41" s="1292"/>
      <c r="AP41" s="1292"/>
      <c r="AQ41" s="1292"/>
      <c r="AR41" s="1292"/>
      <c r="AS41" s="1292"/>
      <c r="AT41" s="1292"/>
      <c r="AU41" s="1292"/>
      <c r="AV41" s="1292"/>
      <c r="AW41" s="1292"/>
      <c r="AX41" s="1292"/>
      <c r="AY41" s="1292"/>
      <c r="AZ41" s="1292"/>
      <c r="BA41" s="1292"/>
      <c r="BB41" s="1292"/>
      <c r="BC41" s="1292"/>
      <c r="BD41" s="1292"/>
      <c r="BE41" s="1292"/>
      <c r="BF41" s="1292"/>
      <c r="BG41" s="1292"/>
      <c r="BH41" s="1292"/>
      <c r="BI41" s="1292"/>
      <c r="BJ41" s="1292"/>
      <c r="BK41" s="1292"/>
      <c r="BL41" s="1292"/>
      <c r="BM41" s="1292"/>
      <c r="BN41" s="1292"/>
      <c r="BO41" s="1292"/>
      <c r="BP41" s="1292"/>
      <c r="BQ41" s="1292"/>
      <c r="BR41" s="1292"/>
      <c r="BS41" s="1292"/>
      <c r="BT41" s="1292"/>
      <c r="BU41" s="1292"/>
      <c r="BV41" s="1292"/>
      <c r="BW41" s="1292"/>
      <c r="BX41" s="1292"/>
      <c r="BY41" s="1292"/>
      <c r="BZ41" s="1292"/>
      <c r="CA41" s="1292"/>
      <c r="CB41" s="1292"/>
      <c r="CC41" s="1292"/>
      <c r="CD41" s="1292"/>
      <c r="CE41" s="1292"/>
      <c r="CF41" s="1292"/>
      <c r="CG41" s="1292"/>
      <c r="CH41" s="1292"/>
      <c r="CI41" s="1292"/>
      <c r="CJ41" s="1292"/>
      <c r="CK41" s="1292"/>
      <c r="CL41" s="1292"/>
      <c r="CM41" s="1292"/>
      <c r="CN41" s="1292"/>
      <c r="CO41" s="1292"/>
      <c r="CP41" s="1292"/>
      <c r="CQ41" s="1292"/>
      <c r="CR41" s="1292"/>
      <c r="CS41" s="1292"/>
      <c r="CT41" s="1292"/>
      <c r="CU41" s="1292"/>
      <c r="CV41" s="1292"/>
      <c r="CW41" s="1292"/>
      <c r="CX41" s="1292"/>
      <c r="CY41" s="1292"/>
      <c r="CZ41" s="1292"/>
      <c r="DA41" s="1292"/>
      <c r="DB41" s="1292"/>
      <c r="DC41" s="1292"/>
      <c r="DD41" s="1291"/>
    </row>
    <row r="42" spans="2:109" ht="13.2" x14ac:dyDescent="0.2">
      <c r="B42" s="1242"/>
      <c r="G42" s="1278"/>
      <c r="I42" s="1277"/>
      <c r="J42" s="1277"/>
      <c r="K42" s="1277"/>
      <c r="AM42" s="1278"/>
      <c r="AN42" s="1278" t="s">
        <v>592</v>
      </c>
      <c r="AP42" s="1277"/>
      <c r="AQ42" s="1277"/>
      <c r="AR42" s="1277"/>
      <c r="AY42" s="1278"/>
      <c r="BA42" s="1277"/>
      <c r="BB42" s="1277"/>
      <c r="BC42" s="1277"/>
      <c r="BK42" s="1278"/>
      <c r="BM42" s="1277"/>
      <c r="BN42" s="1277"/>
      <c r="BO42" s="1277"/>
      <c r="BW42" s="1278"/>
      <c r="BY42" s="1277"/>
      <c r="BZ42" s="1277"/>
      <c r="CA42" s="1277"/>
      <c r="CI42" s="1278"/>
      <c r="CK42" s="1277"/>
      <c r="CL42" s="1277"/>
      <c r="CM42" s="1277"/>
      <c r="CU42" s="1278"/>
      <c r="CW42" s="1277"/>
      <c r="CX42" s="1277"/>
      <c r="CY42" s="1277"/>
    </row>
    <row r="43" spans="2:109" ht="13.5" customHeight="1" x14ac:dyDescent="0.2">
      <c r="B43" s="1242"/>
      <c r="AN43" s="1276" t="s">
        <v>595</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4"/>
    </row>
    <row r="44" spans="2:109" ht="13.2" x14ac:dyDescent="0.2">
      <c r="B44" s="1242"/>
      <c r="AN44" s="1273"/>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1"/>
    </row>
    <row r="45" spans="2:109" ht="13.2" x14ac:dyDescent="0.2">
      <c r="B45" s="1242"/>
      <c r="AN45" s="1273"/>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1"/>
    </row>
    <row r="46" spans="2:109" ht="13.2" x14ac:dyDescent="0.2">
      <c r="B46" s="1242"/>
      <c r="AN46" s="1273"/>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1"/>
    </row>
    <row r="47" spans="2:109" ht="13.2" x14ac:dyDescent="0.2">
      <c r="B47" s="1242"/>
      <c r="AN47" s="1270"/>
      <c r="AO47" s="1269"/>
      <c r="AP47" s="1269"/>
      <c r="AQ47" s="1269"/>
      <c r="AR47" s="1269"/>
      <c r="AS47" s="1269"/>
      <c r="AT47" s="1269"/>
      <c r="AU47" s="1269"/>
      <c r="AV47" s="1269"/>
      <c r="AW47" s="1269"/>
      <c r="AX47" s="1269"/>
      <c r="AY47" s="1269"/>
      <c r="AZ47" s="1269"/>
      <c r="BA47" s="1269"/>
      <c r="BB47" s="1269"/>
      <c r="BC47" s="1269"/>
      <c r="BD47" s="1269"/>
      <c r="BE47" s="1269"/>
      <c r="BF47" s="1269"/>
      <c r="BG47" s="1269"/>
      <c r="BH47" s="1269"/>
      <c r="BI47" s="1269"/>
      <c r="BJ47" s="1269"/>
      <c r="BK47" s="1269"/>
      <c r="BL47" s="1269"/>
      <c r="BM47" s="1269"/>
      <c r="BN47" s="1269"/>
      <c r="BO47" s="1269"/>
      <c r="BP47" s="1269"/>
      <c r="BQ47" s="1269"/>
      <c r="BR47" s="1269"/>
      <c r="BS47" s="1269"/>
      <c r="BT47" s="1269"/>
      <c r="BU47" s="1269"/>
      <c r="BV47" s="1269"/>
      <c r="BW47" s="1269"/>
      <c r="BX47" s="1269"/>
      <c r="BY47" s="1269"/>
      <c r="BZ47" s="1269"/>
      <c r="CA47" s="1269"/>
      <c r="CB47" s="1269"/>
      <c r="CC47" s="1269"/>
      <c r="CD47" s="1269"/>
      <c r="CE47" s="1269"/>
      <c r="CF47" s="1269"/>
      <c r="CG47" s="1269"/>
      <c r="CH47" s="1269"/>
      <c r="CI47" s="1269"/>
      <c r="CJ47" s="1269"/>
      <c r="CK47" s="1269"/>
      <c r="CL47" s="1269"/>
      <c r="CM47" s="1269"/>
      <c r="CN47" s="1269"/>
      <c r="CO47" s="1269"/>
      <c r="CP47" s="1269"/>
      <c r="CQ47" s="1269"/>
      <c r="CR47" s="1269"/>
      <c r="CS47" s="1269"/>
      <c r="CT47" s="1269"/>
      <c r="CU47" s="1269"/>
      <c r="CV47" s="1269"/>
      <c r="CW47" s="1269"/>
      <c r="CX47" s="1269"/>
      <c r="CY47" s="1269"/>
      <c r="CZ47" s="1269"/>
      <c r="DA47" s="1269"/>
      <c r="DB47" s="1269"/>
      <c r="DC47" s="1268"/>
    </row>
    <row r="48" spans="2:109" ht="13.2" x14ac:dyDescent="0.2">
      <c r="B48" s="1242"/>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2" x14ac:dyDescent="0.2">
      <c r="B49" s="1242"/>
      <c r="AN49" s="1241" t="s">
        <v>590</v>
      </c>
    </row>
    <row r="50" spans="1:109" ht="13.2" x14ac:dyDescent="0.2">
      <c r="B50" s="1242"/>
      <c r="G50" s="1253"/>
      <c r="H50" s="1253"/>
      <c r="I50" s="1253"/>
      <c r="J50" s="1253"/>
      <c r="K50" s="1262"/>
      <c r="L50" s="1262"/>
      <c r="M50" s="1261"/>
      <c r="N50" s="1261"/>
      <c r="AN50" s="1260"/>
      <c r="AO50" s="1259"/>
      <c r="AP50" s="1259"/>
      <c r="AQ50" s="1259"/>
      <c r="AR50" s="1259"/>
      <c r="AS50" s="1259"/>
      <c r="AT50" s="1259"/>
      <c r="AU50" s="1259"/>
      <c r="AV50" s="1259"/>
      <c r="AW50" s="1259"/>
      <c r="AX50" s="1259"/>
      <c r="AY50" s="1259"/>
      <c r="AZ50" s="1259"/>
      <c r="BA50" s="1259"/>
      <c r="BB50" s="1259"/>
      <c r="BC50" s="1259"/>
      <c r="BD50" s="1259"/>
      <c r="BE50" s="1259"/>
      <c r="BF50" s="1259"/>
      <c r="BG50" s="1259"/>
      <c r="BH50" s="1259"/>
      <c r="BI50" s="1259"/>
      <c r="BJ50" s="1259"/>
      <c r="BK50" s="1259"/>
      <c r="BL50" s="1259"/>
      <c r="BM50" s="1259"/>
      <c r="BN50" s="1259"/>
      <c r="BO50" s="1258"/>
      <c r="BP50" s="1250" t="s">
        <v>550</v>
      </c>
      <c r="BQ50" s="1250"/>
      <c r="BR50" s="1250"/>
      <c r="BS50" s="1250"/>
      <c r="BT50" s="1250"/>
      <c r="BU50" s="1250"/>
      <c r="BV50" s="1250"/>
      <c r="BW50" s="1250"/>
      <c r="BX50" s="1250" t="s">
        <v>551</v>
      </c>
      <c r="BY50" s="1250"/>
      <c r="BZ50" s="1250"/>
      <c r="CA50" s="1250"/>
      <c r="CB50" s="1250"/>
      <c r="CC50" s="1250"/>
      <c r="CD50" s="1250"/>
      <c r="CE50" s="1250"/>
      <c r="CF50" s="1250" t="s">
        <v>552</v>
      </c>
      <c r="CG50" s="1250"/>
      <c r="CH50" s="1250"/>
      <c r="CI50" s="1250"/>
      <c r="CJ50" s="1250"/>
      <c r="CK50" s="1250"/>
      <c r="CL50" s="1250"/>
      <c r="CM50" s="1250"/>
      <c r="CN50" s="1250" t="s">
        <v>553</v>
      </c>
      <c r="CO50" s="1250"/>
      <c r="CP50" s="1250"/>
      <c r="CQ50" s="1250"/>
      <c r="CR50" s="1250"/>
      <c r="CS50" s="1250"/>
      <c r="CT50" s="1250"/>
      <c r="CU50" s="1250"/>
      <c r="CV50" s="1250" t="s">
        <v>554</v>
      </c>
      <c r="CW50" s="1250"/>
      <c r="CX50" s="1250"/>
      <c r="CY50" s="1250"/>
      <c r="CZ50" s="1250"/>
      <c r="DA50" s="1250"/>
      <c r="DB50" s="1250"/>
      <c r="DC50" s="1250"/>
    </row>
    <row r="51" spans="1:109" ht="13.5" customHeight="1" x14ac:dyDescent="0.2">
      <c r="B51" s="1242"/>
      <c r="G51" s="1257"/>
      <c r="H51" s="1257"/>
      <c r="I51" s="1290"/>
      <c r="J51" s="1290"/>
      <c r="K51" s="1256"/>
      <c r="L51" s="1256"/>
      <c r="M51" s="1256"/>
      <c r="N51" s="1256"/>
      <c r="AM51" s="1255"/>
      <c r="AN51" s="1249" t="s">
        <v>589</v>
      </c>
      <c r="AO51" s="1249"/>
      <c r="AP51" s="1249"/>
      <c r="AQ51" s="1249"/>
      <c r="AR51" s="1249"/>
      <c r="AS51" s="1249"/>
      <c r="AT51" s="1249"/>
      <c r="AU51" s="1249"/>
      <c r="AV51" s="1249"/>
      <c r="AW51" s="1249"/>
      <c r="AX51" s="1249"/>
      <c r="AY51" s="1249"/>
      <c r="AZ51" s="1249"/>
      <c r="BA51" s="1249"/>
      <c r="BB51" s="1249" t="s">
        <v>587</v>
      </c>
      <c r="BC51" s="1249"/>
      <c r="BD51" s="1249"/>
      <c r="BE51" s="1249"/>
      <c r="BF51" s="1249"/>
      <c r="BG51" s="1249"/>
      <c r="BH51" s="1249"/>
      <c r="BI51" s="1249"/>
      <c r="BJ51" s="1249"/>
      <c r="BK51" s="1249"/>
      <c r="BL51" s="1249"/>
      <c r="BM51" s="1249"/>
      <c r="BN51" s="1249"/>
      <c r="BO51" s="1249"/>
      <c r="BP51" s="1248"/>
      <c r="BQ51" s="1248"/>
      <c r="BR51" s="1248"/>
      <c r="BS51" s="1248"/>
      <c r="BT51" s="1248"/>
      <c r="BU51" s="1248"/>
      <c r="BV51" s="1248"/>
      <c r="BW51" s="1248"/>
      <c r="BX51" s="1248"/>
      <c r="BY51" s="1248"/>
      <c r="BZ51" s="1248"/>
      <c r="CA51" s="1248"/>
      <c r="CB51" s="1248"/>
      <c r="CC51" s="1248"/>
      <c r="CD51" s="1248"/>
      <c r="CE51" s="1248"/>
      <c r="CF51" s="1248"/>
      <c r="CG51" s="1248"/>
      <c r="CH51" s="1248"/>
      <c r="CI51" s="1248"/>
      <c r="CJ51" s="1248"/>
      <c r="CK51" s="1248"/>
      <c r="CL51" s="1248"/>
      <c r="CM51" s="1248"/>
      <c r="CN51" s="1248"/>
      <c r="CO51" s="1248"/>
      <c r="CP51" s="1248"/>
      <c r="CQ51" s="1248"/>
      <c r="CR51" s="1248"/>
      <c r="CS51" s="1248"/>
      <c r="CT51" s="1248"/>
      <c r="CU51" s="1248"/>
      <c r="CV51" s="1248"/>
      <c r="CW51" s="1248"/>
      <c r="CX51" s="1248"/>
      <c r="CY51" s="1248"/>
      <c r="CZ51" s="1248"/>
      <c r="DA51" s="1248"/>
      <c r="DB51" s="1248"/>
      <c r="DC51" s="1248"/>
    </row>
    <row r="52" spans="1:109" ht="13.2" x14ac:dyDescent="0.2">
      <c r="B52" s="1242"/>
      <c r="G52" s="1257"/>
      <c r="H52" s="1257"/>
      <c r="I52" s="1290"/>
      <c r="J52" s="1290"/>
      <c r="K52" s="1256"/>
      <c r="L52" s="1256"/>
      <c r="M52" s="1256"/>
      <c r="N52" s="1256"/>
      <c r="AM52" s="1255"/>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ht="13.2" x14ac:dyDescent="0.2">
      <c r="A53" s="1277"/>
      <c r="B53" s="1242"/>
      <c r="G53" s="1257"/>
      <c r="H53" s="1257"/>
      <c r="I53" s="1253"/>
      <c r="J53" s="1253"/>
      <c r="K53" s="1256"/>
      <c r="L53" s="1256"/>
      <c r="M53" s="1256"/>
      <c r="N53" s="1256"/>
      <c r="AM53" s="1255"/>
      <c r="AN53" s="1249"/>
      <c r="AO53" s="1249"/>
      <c r="AP53" s="1249"/>
      <c r="AQ53" s="1249"/>
      <c r="AR53" s="1249"/>
      <c r="AS53" s="1249"/>
      <c r="AT53" s="1249"/>
      <c r="AU53" s="1249"/>
      <c r="AV53" s="1249"/>
      <c r="AW53" s="1249"/>
      <c r="AX53" s="1249"/>
      <c r="AY53" s="1249"/>
      <c r="AZ53" s="1249"/>
      <c r="BA53" s="1249"/>
      <c r="BB53" s="1249" t="s">
        <v>594</v>
      </c>
      <c r="BC53" s="1249"/>
      <c r="BD53" s="1249"/>
      <c r="BE53" s="1249"/>
      <c r="BF53" s="1249"/>
      <c r="BG53" s="1249"/>
      <c r="BH53" s="1249"/>
      <c r="BI53" s="1249"/>
      <c r="BJ53" s="1249"/>
      <c r="BK53" s="1249"/>
      <c r="BL53" s="1249"/>
      <c r="BM53" s="1249"/>
      <c r="BN53" s="1249"/>
      <c r="BO53" s="1249"/>
      <c r="BP53" s="1248">
        <v>62.5</v>
      </c>
      <c r="BQ53" s="1248"/>
      <c r="BR53" s="1248"/>
      <c r="BS53" s="1248"/>
      <c r="BT53" s="1248"/>
      <c r="BU53" s="1248"/>
      <c r="BV53" s="1248"/>
      <c r="BW53" s="1248"/>
      <c r="BX53" s="1248">
        <v>63.7</v>
      </c>
      <c r="BY53" s="1248"/>
      <c r="BZ53" s="1248"/>
      <c r="CA53" s="1248"/>
      <c r="CB53" s="1248"/>
      <c r="CC53" s="1248"/>
      <c r="CD53" s="1248"/>
      <c r="CE53" s="1248"/>
      <c r="CF53" s="1248">
        <v>65.5</v>
      </c>
      <c r="CG53" s="1248"/>
      <c r="CH53" s="1248"/>
      <c r="CI53" s="1248"/>
      <c r="CJ53" s="1248"/>
      <c r="CK53" s="1248"/>
      <c r="CL53" s="1248"/>
      <c r="CM53" s="1248"/>
      <c r="CN53" s="1248">
        <v>66.900000000000006</v>
      </c>
      <c r="CO53" s="1248"/>
      <c r="CP53" s="1248"/>
      <c r="CQ53" s="1248"/>
      <c r="CR53" s="1248"/>
      <c r="CS53" s="1248"/>
      <c r="CT53" s="1248"/>
      <c r="CU53" s="1248"/>
      <c r="CV53" s="1248">
        <v>68.5</v>
      </c>
      <c r="CW53" s="1248"/>
      <c r="CX53" s="1248"/>
      <c r="CY53" s="1248"/>
      <c r="CZ53" s="1248"/>
      <c r="DA53" s="1248"/>
      <c r="DB53" s="1248"/>
      <c r="DC53" s="1248"/>
    </row>
    <row r="54" spans="1:109" ht="13.2" x14ac:dyDescent="0.2">
      <c r="A54" s="1277"/>
      <c r="B54" s="1242"/>
      <c r="G54" s="1257"/>
      <c r="H54" s="1257"/>
      <c r="I54" s="1253"/>
      <c r="J54" s="1253"/>
      <c r="K54" s="1256"/>
      <c r="L54" s="1256"/>
      <c r="M54" s="1256"/>
      <c r="N54" s="1256"/>
      <c r="AM54" s="1255"/>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ht="13.2" x14ac:dyDescent="0.2">
      <c r="A55" s="1277"/>
      <c r="B55" s="1242"/>
      <c r="G55" s="1253"/>
      <c r="H55" s="1253"/>
      <c r="I55" s="1253"/>
      <c r="J55" s="1253"/>
      <c r="K55" s="1256"/>
      <c r="L55" s="1256"/>
      <c r="M55" s="1256"/>
      <c r="N55" s="1256"/>
      <c r="AN55" s="1250" t="s">
        <v>588</v>
      </c>
      <c r="AO55" s="1250"/>
      <c r="AP55" s="1250"/>
      <c r="AQ55" s="1250"/>
      <c r="AR55" s="1250"/>
      <c r="AS55" s="1250"/>
      <c r="AT55" s="1250"/>
      <c r="AU55" s="1250"/>
      <c r="AV55" s="1250"/>
      <c r="AW55" s="1250"/>
      <c r="AX55" s="1250"/>
      <c r="AY55" s="1250"/>
      <c r="AZ55" s="1250"/>
      <c r="BA55" s="1250"/>
      <c r="BB55" s="1249" t="s">
        <v>587</v>
      </c>
      <c r="BC55" s="1249"/>
      <c r="BD55" s="1249"/>
      <c r="BE55" s="1249"/>
      <c r="BF55" s="1249"/>
      <c r="BG55" s="1249"/>
      <c r="BH55" s="1249"/>
      <c r="BI55" s="1249"/>
      <c r="BJ55" s="1249"/>
      <c r="BK55" s="1249"/>
      <c r="BL55" s="1249"/>
      <c r="BM55" s="1249"/>
      <c r="BN55" s="1249"/>
      <c r="BO55" s="1249"/>
      <c r="BP55" s="1248">
        <v>32.799999999999997</v>
      </c>
      <c r="BQ55" s="1248"/>
      <c r="BR55" s="1248"/>
      <c r="BS55" s="1248"/>
      <c r="BT55" s="1248"/>
      <c r="BU55" s="1248"/>
      <c r="BV55" s="1248"/>
      <c r="BW55" s="1248"/>
      <c r="BX55" s="1248">
        <v>20.9</v>
      </c>
      <c r="BY55" s="1248"/>
      <c r="BZ55" s="1248"/>
      <c r="CA55" s="1248"/>
      <c r="CB55" s="1248"/>
      <c r="CC55" s="1248"/>
      <c r="CD55" s="1248"/>
      <c r="CE55" s="1248"/>
      <c r="CF55" s="1248">
        <v>21</v>
      </c>
      <c r="CG55" s="1248"/>
      <c r="CH55" s="1248"/>
      <c r="CI55" s="1248"/>
      <c r="CJ55" s="1248"/>
      <c r="CK55" s="1248"/>
      <c r="CL55" s="1248"/>
      <c r="CM55" s="1248"/>
      <c r="CN55" s="1248">
        <v>23.5</v>
      </c>
      <c r="CO55" s="1248"/>
      <c r="CP55" s="1248"/>
      <c r="CQ55" s="1248"/>
      <c r="CR55" s="1248"/>
      <c r="CS55" s="1248"/>
      <c r="CT55" s="1248"/>
      <c r="CU55" s="1248"/>
      <c r="CV55" s="1248">
        <v>8.5</v>
      </c>
      <c r="CW55" s="1248"/>
      <c r="CX55" s="1248"/>
      <c r="CY55" s="1248"/>
      <c r="CZ55" s="1248"/>
      <c r="DA55" s="1248"/>
      <c r="DB55" s="1248"/>
      <c r="DC55" s="1248"/>
    </row>
    <row r="56" spans="1:109" ht="13.2" x14ac:dyDescent="0.2">
      <c r="A56" s="1277"/>
      <c r="B56" s="1242"/>
      <c r="G56" s="1253"/>
      <c r="H56" s="1253"/>
      <c r="I56" s="1253"/>
      <c r="J56" s="1253"/>
      <c r="K56" s="1256"/>
      <c r="L56" s="1256"/>
      <c r="M56" s="1256"/>
      <c r="N56" s="1256"/>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1277" customFormat="1" ht="13.2" x14ac:dyDescent="0.2">
      <c r="B57" s="1283"/>
      <c r="G57" s="1253"/>
      <c r="H57" s="1253"/>
      <c r="I57" s="1252"/>
      <c r="J57" s="1252"/>
      <c r="K57" s="1256"/>
      <c r="L57" s="1256"/>
      <c r="M57" s="1256"/>
      <c r="N57" s="1256"/>
      <c r="AM57" s="1241"/>
      <c r="AN57" s="1250"/>
      <c r="AO57" s="1250"/>
      <c r="AP57" s="1250"/>
      <c r="AQ57" s="1250"/>
      <c r="AR57" s="1250"/>
      <c r="AS57" s="1250"/>
      <c r="AT57" s="1250"/>
      <c r="AU57" s="1250"/>
      <c r="AV57" s="1250"/>
      <c r="AW57" s="1250"/>
      <c r="AX57" s="1250"/>
      <c r="AY57" s="1250"/>
      <c r="AZ57" s="1250"/>
      <c r="BA57" s="1250"/>
      <c r="BB57" s="1249" t="s">
        <v>594</v>
      </c>
      <c r="BC57" s="1249"/>
      <c r="BD57" s="1249"/>
      <c r="BE57" s="1249"/>
      <c r="BF57" s="1249"/>
      <c r="BG57" s="1249"/>
      <c r="BH57" s="1249"/>
      <c r="BI57" s="1249"/>
      <c r="BJ57" s="1249"/>
      <c r="BK57" s="1249"/>
      <c r="BL57" s="1249"/>
      <c r="BM57" s="1249"/>
      <c r="BN57" s="1249"/>
      <c r="BO57" s="1249"/>
      <c r="BP57" s="1248">
        <v>58.9</v>
      </c>
      <c r="BQ57" s="1248"/>
      <c r="BR57" s="1248"/>
      <c r="BS57" s="1248"/>
      <c r="BT57" s="1248"/>
      <c r="BU57" s="1248"/>
      <c r="BV57" s="1248"/>
      <c r="BW57" s="1248"/>
      <c r="BX57" s="1248">
        <v>60.5</v>
      </c>
      <c r="BY57" s="1248"/>
      <c r="BZ57" s="1248"/>
      <c r="CA57" s="1248"/>
      <c r="CB57" s="1248"/>
      <c r="CC57" s="1248"/>
      <c r="CD57" s="1248"/>
      <c r="CE57" s="1248"/>
      <c r="CF57" s="1248">
        <v>61.5</v>
      </c>
      <c r="CG57" s="1248"/>
      <c r="CH57" s="1248"/>
      <c r="CI57" s="1248"/>
      <c r="CJ57" s="1248"/>
      <c r="CK57" s="1248"/>
      <c r="CL57" s="1248"/>
      <c r="CM57" s="1248"/>
      <c r="CN57" s="1248">
        <v>61.9</v>
      </c>
      <c r="CO57" s="1248"/>
      <c r="CP57" s="1248"/>
      <c r="CQ57" s="1248"/>
      <c r="CR57" s="1248"/>
      <c r="CS57" s="1248"/>
      <c r="CT57" s="1248"/>
      <c r="CU57" s="1248"/>
      <c r="CV57" s="1248">
        <v>62.1</v>
      </c>
      <c r="CW57" s="1248"/>
      <c r="CX57" s="1248"/>
      <c r="CY57" s="1248"/>
      <c r="CZ57" s="1248"/>
      <c r="DA57" s="1248"/>
      <c r="DB57" s="1248"/>
      <c r="DC57" s="1248"/>
      <c r="DD57" s="1288"/>
      <c r="DE57" s="1283"/>
    </row>
    <row r="58" spans="1:109" s="1277" customFormat="1" ht="13.2" x14ac:dyDescent="0.2">
      <c r="A58" s="1241"/>
      <c r="B58" s="1283"/>
      <c r="G58" s="1253"/>
      <c r="H58" s="1253"/>
      <c r="I58" s="1252"/>
      <c r="J58" s="1252"/>
      <c r="K58" s="1256"/>
      <c r="L58" s="1256"/>
      <c r="M58" s="1256"/>
      <c r="N58" s="1256"/>
      <c r="AM58" s="1241"/>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1288"/>
      <c r="DE58" s="1283"/>
    </row>
    <row r="59" spans="1:109" s="1277" customFormat="1" ht="13.2" x14ac:dyDescent="0.2">
      <c r="A59" s="1241"/>
      <c r="B59" s="1283"/>
      <c r="K59" s="1289"/>
      <c r="L59" s="1289"/>
      <c r="M59" s="1289"/>
      <c r="N59" s="1289"/>
      <c r="AQ59" s="1289"/>
      <c r="AR59" s="1289"/>
      <c r="AS59" s="1289"/>
      <c r="AT59" s="1289"/>
      <c r="BC59" s="1289"/>
      <c r="BD59" s="1289"/>
      <c r="BE59" s="1289"/>
      <c r="BF59" s="1289"/>
      <c r="BO59" s="1289"/>
      <c r="BP59" s="1289"/>
      <c r="BQ59" s="1289"/>
      <c r="BR59" s="1289"/>
      <c r="CA59" s="1289"/>
      <c r="CB59" s="1289"/>
      <c r="CC59" s="1289"/>
      <c r="CD59" s="1289"/>
      <c r="CM59" s="1289"/>
      <c r="CN59" s="1289"/>
      <c r="CO59" s="1289"/>
      <c r="CP59" s="1289"/>
      <c r="CY59" s="1289"/>
      <c r="CZ59" s="1289"/>
      <c r="DA59" s="1289"/>
      <c r="DB59" s="1289"/>
      <c r="DC59" s="1289"/>
      <c r="DD59" s="1288"/>
      <c r="DE59" s="1283"/>
    </row>
    <row r="60" spans="1:109" s="1277" customFormat="1" ht="13.2" x14ac:dyDescent="0.2">
      <c r="A60" s="1241"/>
      <c r="B60" s="1283"/>
      <c r="K60" s="1289"/>
      <c r="L60" s="1289"/>
      <c r="M60" s="1289"/>
      <c r="N60" s="1289"/>
      <c r="AQ60" s="1289"/>
      <c r="AR60" s="1289"/>
      <c r="AS60" s="1289"/>
      <c r="AT60" s="1289"/>
      <c r="BC60" s="1289"/>
      <c r="BD60" s="1289"/>
      <c r="BE60" s="1289"/>
      <c r="BF60" s="1289"/>
      <c r="BO60" s="1289"/>
      <c r="BP60" s="1289"/>
      <c r="BQ60" s="1289"/>
      <c r="BR60" s="1289"/>
      <c r="CA60" s="1289"/>
      <c r="CB60" s="1289"/>
      <c r="CC60" s="1289"/>
      <c r="CD60" s="1289"/>
      <c r="CM60" s="1289"/>
      <c r="CN60" s="1289"/>
      <c r="CO60" s="1289"/>
      <c r="CP60" s="1289"/>
      <c r="CY60" s="1289"/>
      <c r="CZ60" s="1289"/>
      <c r="DA60" s="1289"/>
      <c r="DB60" s="1289"/>
      <c r="DC60" s="1289"/>
      <c r="DD60" s="1288"/>
      <c r="DE60" s="1283"/>
    </row>
    <row r="61" spans="1:109" s="1277" customFormat="1" ht="13.2" x14ac:dyDescent="0.2">
      <c r="A61" s="1241"/>
      <c r="B61" s="1287"/>
      <c r="C61" s="1286"/>
      <c r="D61" s="1286"/>
      <c r="E61" s="1286"/>
      <c r="F61" s="1286"/>
      <c r="G61" s="1286"/>
      <c r="H61" s="1286"/>
      <c r="I61" s="1286"/>
      <c r="J61" s="1286"/>
      <c r="K61" s="1286"/>
      <c r="L61" s="1286"/>
      <c r="M61" s="1285"/>
      <c r="N61" s="1285"/>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5"/>
      <c r="AT61" s="1285"/>
      <c r="AU61" s="1286"/>
      <c r="AV61" s="1286"/>
      <c r="AW61" s="1286"/>
      <c r="AX61" s="1286"/>
      <c r="AY61" s="1286"/>
      <c r="AZ61" s="1286"/>
      <c r="BA61" s="1286"/>
      <c r="BB61" s="1286"/>
      <c r="BC61" s="1286"/>
      <c r="BD61" s="1286"/>
      <c r="BE61" s="1285"/>
      <c r="BF61" s="1285"/>
      <c r="BG61" s="1286"/>
      <c r="BH61" s="1286"/>
      <c r="BI61" s="1286"/>
      <c r="BJ61" s="1286"/>
      <c r="BK61" s="1286"/>
      <c r="BL61" s="1286"/>
      <c r="BM61" s="1286"/>
      <c r="BN61" s="1286"/>
      <c r="BO61" s="1286"/>
      <c r="BP61" s="1286"/>
      <c r="BQ61" s="1285"/>
      <c r="BR61" s="1285"/>
      <c r="BS61" s="1286"/>
      <c r="BT61" s="1286"/>
      <c r="BU61" s="1286"/>
      <c r="BV61" s="1286"/>
      <c r="BW61" s="1286"/>
      <c r="BX61" s="1286"/>
      <c r="BY61" s="1286"/>
      <c r="BZ61" s="1286"/>
      <c r="CA61" s="1286"/>
      <c r="CB61" s="1286"/>
      <c r="CC61" s="1285"/>
      <c r="CD61" s="1285"/>
      <c r="CE61" s="1286"/>
      <c r="CF61" s="1286"/>
      <c r="CG61" s="1286"/>
      <c r="CH61" s="1286"/>
      <c r="CI61" s="1286"/>
      <c r="CJ61" s="1286"/>
      <c r="CK61" s="1286"/>
      <c r="CL61" s="1286"/>
      <c r="CM61" s="1286"/>
      <c r="CN61" s="1286"/>
      <c r="CO61" s="1285"/>
      <c r="CP61" s="1285"/>
      <c r="CQ61" s="1286"/>
      <c r="CR61" s="1286"/>
      <c r="CS61" s="1286"/>
      <c r="CT61" s="1286"/>
      <c r="CU61" s="1286"/>
      <c r="CV61" s="1286"/>
      <c r="CW61" s="1286"/>
      <c r="CX61" s="1286"/>
      <c r="CY61" s="1286"/>
      <c r="CZ61" s="1286"/>
      <c r="DA61" s="1285"/>
      <c r="DB61" s="1285"/>
      <c r="DC61" s="1285"/>
      <c r="DD61" s="1284"/>
      <c r="DE61" s="1283"/>
    </row>
    <row r="62" spans="1:109" ht="13.2" x14ac:dyDescent="0.2">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41"/>
    </row>
    <row r="63" spans="1:109" ht="16.2" x14ac:dyDescent="0.2">
      <c r="B63" s="1281" t="s">
        <v>593</v>
      </c>
    </row>
    <row r="64" spans="1:109" ht="13.2" x14ac:dyDescent="0.2">
      <c r="B64" s="1242"/>
      <c r="G64" s="1278"/>
      <c r="I64" s="1280"/>
      <c r="J64" s="1280"/>
      <c r="K64" s="1280"/>
      <c r="L64" s="1280"/>
      <c r="M64" s="1280"/>
      <c r="N64" s="1279"/>
      <c r="AM64" s="1278"/>
      <c r="AN64" s="1278" t="s">
        <v>592</v>
      </c>
      <c r="AP64" s="1277"/>
      <c r="AQ64" s="1277"/>
      <c r="AR64" s="1277"/>
      <c r="AY64" s="1278"/>
      <c r="BA64" s="1277"/>
      <c r="BB64" s="1277"/>
      <c r="BC64" s="1277"/>
      <c r="BK64" s="1278"/>
      <c r="BM64" s="1277"/>
      <c r="BN64" s="1277"/>
      <c r="BO64" s="1277"/>
      <c r="BW64" s="1278"/>
      <c r="BY64" s="1277"/>
      <c r="BZ64" s="1277"/>
      <c r="CA64" s="1277"/>
      <c r="CI64" s="1278"/>
      <c r="CK64" s="1277"/>
      <c r="CL64" s="1277"/>
      <c r="CM64" s="1277"/>
      <c r="CU64" s="1278"/>
      <c r="CW64" s="1277"/>
      <c r="CX64" s="1277"/>
      <c r="CY64" s="1277"/>
    </row>
    <row r="65" spans="2:107" ht="13.2" x14ac:dyDescent="0.2">
      <c r="B65" s="1242"/>
      <c r="AN65" s="1276" t="s">
        <v>591</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4"/>
    </row>
    <row r="66" spans="2:107" ht="13.2" x14ac:dyDescent="0.2">
      <c r="B66" s="1242"/>
      <c r="AN66" s="1273"/>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1"/>
    </row>
    <row r="67" spans="2:107" ht="13.2" x14ac:dyDescent="0.2">
      <c r="B67" s="1242"/>
      <c r="AN67" s="1273"/>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1"/>
    </row>
    <row r="68" spans="2:107" ht="13.2" x14ac:dyDescent="0.2">
      <c r="B68" s="1242"/>
      <c r="AN68" s="1273"/>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1"/>
    </row>
    <row r="69" spans="2:107" ht="13.2" x14ac:dyDescent="0.2">
      <c r="B69" s="1242"/>
      <c r="AN69" s="1270"/>
      <c r="AO69" s="1269"/>
      <c r="AP69" s="1269"/>
      <c r="AQ69" s="1269"/>
      <c r="AR69" s="1269"/>
      <c r="AS69" s="1269"/>
      <c r="AT69" s="1269"/>
      <c r="AU69" s="1269"/>
      <c r="AV69" s="1269"/>
      <c r="AW69" s="1269"/>
      <c r="AX69" s="1269"/>
      <c r="AY69" s="1269"/>
      <c r="AZ69" s="1269"/>
      <c r="BA69" s="1269"/>
      <c r="BB69" s="1269"/>
      <c r="BC69" s="1269"/>
      <c r="BD69" s="1269"/>
      <c r="BE69" s="1269"/>
      <c r="BF69" s="1269"/>
      <c r="BG69" s="1269"/>
      <c r="BH69" s="1269"/>
      <c r="BI69" s="1269"/>
      <c r="BJ69" s="1269"/>
      <c r="BK69" s="1269"/>
      <c r="BL69" s="1269"/>
      <c r="BM69" s="1269"/>
      <c r="BN69" s="1269"/>
      <c r="BO69" s="1269"/>
      <c r="BP69" s="1269"/>
      <c r="BQ69" s="1269"/>
      <c r="BR69" s="1269"/>
      <c r="BS69" s="1269"/>
      <c r="BT69" s="1269"/>
      <c r="BU69" s="1269"/>
      <c r="BV69" s="1269"/>
      <c r="BW69" s="1269"/>
      <c r="BX69" s="1269"/>
      <c r="BY69" s="1269"/>
      <c r="BZ69" s="1269"/>
      <c r="CA69" s="1269"/>
      <c r="CB69" s="1269"/>
      <c r="CC69" s="1269"/>
      <c r="CD69" s="1269"/>
      <c r="CE69" s="1269"/>
      <c r="CF69" s="1269"/>
      <c r="CG69" s="1269"/>
      <c r="CH69" s="1269"/>
      <c r="CI69" s="1269"/>
      <c r="CJ69" s="1269"/>
      <c r="CK69" s="1269"/>
      <c r="CL69" s="1269"/>
      <c r="CM69" s="1269"/>
      <c r="CN69" s="1269"/>
      <c r="CO69" s="1269"/>
      <c r="CP69" s="1269"/>
      <c r="CQ69" s="1269"/>
      <c r="CR69" s="1269"/>
      <c r="CS69" s="1269"/>
      <c r="CT69" s="1269"/>
      <c r="CU69" s="1269"/>
      <c r="CV69" s="1269"/>
      <c r="CW69" s="1269"/>
      <c r="CX69" s="1269"/>
      <c r="CY69" s="1269"/>
      <c r="CZ69" s="1269"/>
      <c r="DA69" s="1269"/>
      <c r="DB69" s="1269"/>
      <c r="DC69" s="1268"/>
    </row>
    <row r="70" spans="2:107" ht="13.2" x14ac:dyDescent="0.2">
      <c r="B70" s="1242"/>
      <c r="H70" s="1267"/>
      <c r="I70" s="1267"/>
      <c r="J70" s="1265"/>
      <c r="K70" s="1265"/>
      <c r="L70" s="1264"/>
      <c r="M70" s="1265"/>
      <c r="N70" s="1264"/>
      <c r="AN70" s="1255"/>
      <c r="AO70" s="1255"/>
      <c r="AP70" s="1255"/>
      <c r="AZ70" s="1255"/>
      <c r="BA70" s="1255"/>
      <c r="BB70" s="1255"/>
      <c r="BL70" s="1255"/>
      <c r="BM70" s="1255"/>
      <c r="BN70" s="1255"/>
      <c r="BX70" s="1255"/>
      <c r="BY70" s="1255"/>
      <c r="BZ70" s="1255"/>
      <c r="CJ70" s="1255"/>
      <c r="CK70" s="1255"/>
      <c r="CL70" s="1255"/>
      <c r="CV70" s="1255"/>
      <c r="CW70" s="1255"/>
      <c r="CX70" s="1255"/>
    </row>
    <row r="71" spans="2:107" ht="13.2" x14ac:dyDescent="0.2">
      <c r="B71" s="1242"/>
      <c r="G71" s="1263"/>
      <c r="I71" s="1266"/>
      <c r="J71" s="1265"/>
      <c r="K71" s="1265"/>
      <c r="L71" s="1264"/>
      <c r="M71" s="1265"/>
      <c r="N71" s="1264"/>
      <c r="AM71" s="1263"/>
      <c r="AN71" s="1241" t="s">
        <v>590</v>
      </c>
    </row>
    <row r="72" spans="2:107" ht="13.2" x14ac:dyDescent="0.2">
      <c r="B72" s="1242"/>
      <c r="G72" s="1253"/>
      <c r="H72" s="1253"/>
      <c r="I72" s="1253"/>
      <c r="J72" s="1253"/>
      <c r="K72" s="1262"/>
      <c r="L72" s="1262"/>
      <c r="M72" s="1261"/>
      <c r="N72" s="1261"/>
      <c r="AN72" s="1260"/>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58"/>
      <c r="BP72" s="1250" t="s">
        <v>550</v>
      </c>
      <c r="BQ72" s="1250"/>
      <c r="BR72" s="1250"/>
      <c r="BS72" s="1250"/>
      <c r="BT72" s="1250"/>
      <c r="BU72" s="1250"/>
      <c r="BV72" s="1250"/>
      <c r="BW72" s="1250"/>
      <c r="BX72" s="1250" t="s">
        <v>551</v>
      </c>
      <c r="BY72" s="1250"/>
      <c r="BZ72" s="1250"/>
      <c r="CA72" s="1250"/>
      <c r="CB72" s="1250"/>
      <c r="CC72" s="1250"/>
      <c r="CD72" s="1250"/>
      <c r="CE72" s="1250"/>
      <c r="CF72" s="1250" t="s">
        <v>552</v>
      </c>
      <c r="CG72" s="1250"/>
      <c r="CH72" s="1250"/>
      <c r="CI72" s="1250"/>
      <c r="CJ72" s="1250"/>
      <c r="CK72" s="1250"/>
      <c r="CL72" s="1250"/>
      <c r="CM72" s="1250"/>
      <c r="CN72" s="1250" t="s">
        <v>553</v>
      </c>
      <c r="CO72" s="1250"/>
      <c r="CP72" s="1250"/>
      <c r="CQ72" s="1250"/>
      <c r="CR72" s="1250"/>
      <c r="CS72" s="1250"/>
      <c r="CT72" s="1250"/>
      <c r="CU72" s="1250"/>
      <c r="CV72" s="1250" t="s">
        <v>554</v>
      </c>
      <c r="CW72" s="1250"/>
      <c r="CX72" s="1250"/>
      <c r="CY72" s="1250"/>
      <c r="CZ72" s="1250"/>
      <c r="DA72" s="1250"/>
      <c r="DB72" s="1250"/>
      <c r="DC72" s="1250"/>
    </row>
    <row r="73" spans="2:107" ht="13.2" x14ac:dyDescent="0.2">
      <c r="B73" s="1242"/>
      <c r="G73" s="1257"/>
      <c r="H73" s="1257"/>
      <c r="I73" s="1257"/>
      <c r="J73" s="1257"/>
      <c r="K73" s="1254"/>
      <c r="L73" s="1254"/>
      <c r="M73" s="1254"/>
      <c r="N73" s="1254"/>
      <c r="AM73" s="1255"/>
      <c r="AN73" s="1249" t="s">
        <v>589</v>
      </c>
      <c r="AO73" s="1249"/>
      <c r="AP73" s="1249"/>
      <c r="AQ73" s="1249"/>
      <c r="AR73" s="1249"/>
      <c r="AS73" s="1249"/>
      <c r="AT73" s="1249"/>
      <c r="AU73" s="1249"/>
      <c r="AV73" s="1249"/>
      <c r="AW73" s="1249"/>
      <c r="AX73" s="1249"/>
      <c r="AY73" s="1249"/>
      <c r="AZ73" s="1249"/>
      <c r="BA73" s="1249"/>
      <c r="BB73" s="1249" t="s">
        <v>587</v>
      </c>
      <c r="BC73" s="1249"/>
      <c r="BD73" s="1249"/>
      <c r="BE73" s="1249"/>
      <c r="BF73" s="1249"/>
      <c r="BG73" s="1249"/>
      <c r="BH73" s="1249"/>
      <c r="BI73" s="1249"/>
      <c r="BJ73" s="1249"/>
      <c r="BK73" s="1249"/>
      <c r="BL73" s="1249"/>
      <c r="BM73" s="1249"/>
      <c r="BN73" s="1249"/>
      <c r="BO73" s="1249"/>
      <c r="BP73" s="1248"/>
      <c r="BQ73" s="1248"/>
      <c r="BR73" s="1248"/>
      <c r="BS73" s="1248"/>
      <c r="BT73" s="1248"/>
      <c r="BU73" s="1248"/>
      <c r="BV73" s="1248"/>
      <c r="BW73" s="1248"/>
      <c r="BX73" s="1248"/>
      <c r="BY73" s="1248"/>
      <c r="BZ73" s="1248"/>
      <c r="CA73" s="1248"/>
      <c r="CB73" s="1248"/>
      <c r="CC73" s="1248"/>
      <c r="CD73" s="1248"/>
      <c r="CE73" s="1248"/>
      <c r="CF73" s="1248"/>
      <c r="CG73" s="1248"/>
      <c r="CH73" s="1248"/>
      <c r="CI73" s="1248"/>
      <c r="CJ73" s="1248"/>
      <c r="CK73" s="1248"/>
      <c r="CL73" s="1248"/>
      <c r="CM73" s="1248"/>
      <c r="CN73" s="1248"/>
      <c r="CO73" s="1248"/>
      <c r="CP73" s="1248"/>
      <c r="CQ73" s="1248"/>
      <c r="CR73" s="1248"/>
      <c r="CS73" s="1248"/>
      <c r="CT73" s="1248"/>
      <c r="CU73" s="1248"/>
      <c r="CV73" s="1248"/>
      <c r="CW73" s="1248"/>
      <c r="CX73" s="1248"/>
      <c r="CY73" s="1248"/>
      <c r="CZ73" s="1248"/>
      <c r="DA73" s="1248"/>
      <c r="DB73" s="1248"/>
      <c r="DC73" s="1248"/>
    </row>
    <row r="74" spans="2:107" ht="13.2" x14ac:dyDescent="0.2">
      <c r="B74" s="1242"/>
      <c r="G74" s="1257"/>
      <c r="H74" s="1257"/>
      <c r="I74" s="1257"/>
      <c r="J74" s="1257"/>
      <c r="K74" s="1254"/>
      <c r="L74" s="1254"/>
      <c r="M74" s="1254"/>
      <c r="N74" s="1254"/>
      <c r="AM74" s="1255"/>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ht="13.2" x14ac:dyDescent="0.2">
      <c r="B75" s="1242"/>
      <c r="G75" s="1257"/>
      <c r="H75" s="1257"/>
      <c r="I75" s="1253"/>
      <c r="J75" s="1253"/>
      <c r="K75" s="1256"/>
      <c r="L75" s="1256"/>
      <c r="M75" s="1256"/>
      <c r="N75" s="1256"/>
      <c r="AM75" s="1255"/>
      <c r="AN75" s="1249"/>
      <c r="AO75" s="1249"/>
      <c r="AP75" s="1249"/>
      <c r="AQ75" s="1249"/>
      <c r="AR75" s="1249"/>
      <c r="AS75" s="1249"/>
      <c r="AT75" s="1249"/>
      <c r="AU75" s="1249"/>
      <c r="AV75" s="1249"/>
      <c r="AW75" s="1249"/>
      <c r="AX75" s="1249"/>
      <c r="AY75" s="1249"/>
      <c r="AZ75" s="1249"/>
      <c r="BA75" s="1249"/>
      <c r="BB75" s="1249" t="s">
        <v>586</v>
      </c>
      <c r="BC75" s="1249"/>
      <c r="BD75" s="1249"/>
      <c r="BE75" s="1249"/>
      <c r="BF75" s="1249"/>
      <c r="BG75" s="1249"/>
      <c r="BH75" s="1249"/>
      <c r="BI75" s="1249"/>
      <c r="BJ75" s="1249"/>
      <c r="BK75" s="1249"/>
      <c r="BL75" s="1249"/>
      <c r="BM75" s="1249"/>
      <c r="BN75" s="1249"/>
      <c r="BO75" s="1249"/>
      <c r="BP75" s="1248">
        <v>8.6999999999999993</v>
      </c>
      <c r="BQ75" s="1248"/>
      <c r="BR75" s="1248"/>
      <c r="BS75" s="1248"/>
      <c r="BT75" s="1248"/>
      <c r="BU75" s="1248"/>
      <c r="BV75" s="1248"/>
      <c r="BW75" s="1248"/>
      <c r="BX75" s="1248">
        <v>7.5</v>
      </c>
      <c r="BY75" s="1248"/>
      <c r="BZ75" s="1248"/>
      <c r="CA75" s="1248"/>
      <c r="CB75" s="1248"/>
      <c r="CC75" s="1248"/>
      <c r="CD75" s="1248"/>
      <c r="CE75" s="1248"/>
      <c r="CF75" s="1248">
        <v>6.7</v>
      </c>
      <c r="CG75" s="1248"/>
      <c r="CH75" s="1248"/>
      <c r="CI75" s="1248"/>
      <c r="CJ75" s="1248"/>
      <c r="CK75" s="1248"/>
      <c r="CL75" s="1248"/>
      <c r="CM75" s="1248"/>
      <c r="CN75" s="1248">
        <v>5.6</v>
      </c>
      <c r="CO75" s="1248"/>
      <c r="CP75" s="1248"/>
      <c r="CQ75" s="1248"/>
      <c r="CR75" s="1248"/>
      <c r="CS75" s="1248"/>
      <c r="CT75" s="1248"/>
      <c r="CU75" s="1248"/>
      <c r="CV75" s="1248">
        <v>4.9000000000000004</v>
      </c>
      <c r="CW75" s="1248"/>
      <c r="CX75" s="1248"/>
      <c r="CY75" s="1248"/>
      <c r="CZ75" s="1248"/>
      <c r="DA75" s="1248"/>
      <c r="DB75" s="1248"/>
      <c r="DC75" s="1248"/>
    </row>
    <row r="76" spans="2:107" ht="13.2" x14ac:dyDescent="0.2">
      <c r="B76" s="1242"/>
      <c r="G76" s="1257"/>
      <c r="H76" s="1257"/>
      <c r="I76" s="1253"/>
      <c r="J76" s="1253"/>
      <c r="K76" s="1256"/>
      <c r="L76" s="1256"/>
      <c r="M76" s="1256"/>
      <c r="N76" s="1256"/>
      <c r="AM76" s="1255"/>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ht="13.2" x14ac:dyDescent="0.2">
      <c r="B77" s="1242"/>
      <c r="G77" s="1253"/>
      <c r="H77" s="1253"/>
      <c r="I77" s="1253"/>
      <c r="J77" s="1253"/>
      <c r="K77" s="1254"/>
      <c r="L77" s="1254"/>
      <c r="M77" s="1254"/>
      <c r="N77" s="1254"/>
      <c r="AN77" s="1250" t="s">
        <v>588</v>
      </c>
      <c r="AO77" s="1250"/>
      <c r="AP77" s="1250"/>
      <c r="AQ77" s="1250"/>
      <c r="AR77" s="1250"/>
      <c r="AS77" s="1250"/>
      <c r="AT77" s="1250"/>
      <c r="AU77" s="1250"/>
      <c r="AV77" s="1250"/>
      <c r="AW77" s="1250"/>
      <c r="AX77" s="1250"/>
      <c r="AY77" s="1250"/>
      <c r="AZ77" s="1250"/>
      <c r="BA77" s="1250"/>
      <c r="BB77" s="1249" t="s">
        <v>587</v>
      </c>
      <c r="BC77" s="1249"/>
      <c r="BD77" s="1249"/>
      <c r="BE77" s="1249"/>
      <c r="BF77" s="1249"/>
      <c r="BG77" s="1249"/>
      <c r="BH77" s="1249"/>
      <c r="BI77" s="1249"/>
      <c r="BJ77" s="1249"/>
      <c r="BK77" s="1249"/>
      <c r="BL77" s="1249"/>
      <c r="BM77" s="1249"/>
      <c r="BN77" s="1249"/>
      <c r="BO77" s="1249"/>
      <c r="BP77" s="1248">
        <v>32.799999999999997</v>
      </c>
      <c r="BQ77" s="1248"/>
      <c r="BR77" s="1248"/>
      <c r="BS77" s="1248"/>
      <c r="BT77" s="1248"/>
      <c r="BU77" s="1248"/>
      <c r="BV77" s="1248"/>
      <c r="BW77" s="1248"/>
      <c r="BX77" s="1248">
        <v>20.9</v>
      </c>
      <c r="BY77" s="1248"/>
      <c r="BZ77" s="1248"/>
      <c r="CA77" s="1248"/>
      <c r="CB77" s="1248"/>
      <c r="CC77" s="1248"/>
      <c r="CD77" s="1248"/>
      <c r="CE77" s="1248"/>
      <c r="CF77" s="1248">
        <v>21</v>
      </c>
      <c r="CG77" s="1248"/>
      <c r="CH77" s="1248"/>
      <c r="CI77" s="1248"/>
      <c r="CJ77" s="1248"/>
      <c r="CK77" s="1248"/>
      <c r="CL77" s="1248"/>
      <c r="CM77" s="1248"/>
      <c r="CN77" s="1248">
        <v>23.5</v>
      </c>
      <c r="CO77" s="1248"/>
      <c r="CP77" s="1248"/>
      <c r="CQ77" s="1248"/>
      <c r="CR77" s="1248"/>
      <c r="CS77" s="1248"/>
      <c r="CT77" s="1248"/>
      <c r="CU77" s="1248"/>
      <c r="CV77" s="1248">
        <v>8.5</v>
      </c>
      <c r="CW77" s="1248"/>
      <c r="CX77" s="1248"/>
      <c r="CY77" s="1248"/>
      <c r="CZ77" s="1248"/>
      <c r="DA77" s="1248"/>
      <c r="DB77" s="1248"/>
      <c r="DC77" s="1248"/>
    </row>
    <row r="78" spans="2:107" ht="13.2" x14ac:dyDescent="0.2">
      <c r="B78" s="1242"/>
      <c r="G78" s="1253"/>
      <c r="H78" s="1253"/>
      <c r="I78" s="1253"/>
      <c r="J78" s="1253"/>
      <c r="K78" s="1254"/>
      <c r="L78" s="1254"/>
      <c r="M78" s="1254"/>
      <c r="N78" s="1254"/>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ht="13.2" x14ac:dyDescent="0.2">
      <c r="B79" s="1242"/>
      <c r="G79" s="1253"/>
      <c r="H79" s="1253"/>
      <c r="I79" s="1252"/>
      <c r="J79" s="1252"/>
      <c r="K79" s="1251"/>
      <c r="L79" s="1251"/>
      <c r="M79" s="1251"/>
      <c r="N79" s="1251"/>
      <c r="AN79" s="1250"/>
      <c r="AO79" s="1250"/>
      <c r="AP79" s="1250"/>
      <c r="AQ79" s="1250"/>
      <c r="AR79" s="1250"/>
      <c r="AS79" s="1250"/>
      <c r="AT79" s="1250"/>
      <c r="AU79" s="1250"/>
      <c r="AV79" s="1250"/>
      <c r="AW79" s="1250"/>
      <c r="AX79" s="1250"/>
      <c r="AY79" s="1250"/>
      <c r="AZ79" s="1250"/>
      <c r="BA79" s="1250"/>
      <c r="BB79" s="1249" t="s">
        <v>586</v>
      </c>
      <c r="BC79" s="1249"/>
      <c r="BD79" s="1249"/>
      <c r="BE79" s="1249"/>
      <c r="BF79" s="1249"/>
      <c r="BG79" s="1249"/>
      <c r="BH79" s="1249"/>
      <c r="BI79" s="1249"/>
      <c r="BJ79" s="1249"/>
      <c r="BK79" s="1249"/>
      <c r="BL79" s="1249"/>
      <c r="BM79" s="1249"/>
      <c r="BN79" s="1249"/>
      <c r="BO79" s="1249"/>
      <c r="BP79" s="1248">
        <v>9.1</v>
      </c>
      <c r="BQ79" s="1248"/>
      <c r="BR79" s="1248"/>
      <c r="BS79" s="1248"/>
      <c r="BT79" s="1248"/>
      <c r="BU79" s="1248"/>
      <c r="BV79" s="1248"/>
      <c r="BW79" s="1248"/>
      <c r="BX79" s="1248">
        <v>9.1</v>
      </c>
      <c r="BY79" s="1248"/>
      <c r="BZ79" s="1248"/>
      <c r="CA79" s="1248"/>
      <c r="CB79" s="1248"/>
      <c r="CC79" s="1248"/>
      <c r="CD79" s="1248"/>
      <c r="CE79" s="1248"/>
      <c r="CF79" s="1248">
        <v>9.1999999999999993</v>
      </c>
      <c r="CG79" s="1248"/>
      <c r="CH79" s="1248"/>
      <c r="CI79" s="1248"/>
      <c r="CJ79" s="1248"/>
      <c r="CK79" s="1248"/>
      <c r="CL79" s="1248"/>
      <c r="CM79" s="1248"/>
      <c r="CN79" s="1248">
        <v>8.6</v>
      </c>
      <c r="CO79" s="1248"/>
      <c r="CP79" s="1248"/>
      <c r="CQ79" s="1248"/>
      <c r="CR79" s="1248"/>
      <c r="CS79" s="1248"/>
      <c r="CT79" s="1248"/>
      <c r="CU79" s="1248"/>
      <c r="CV79" s="1248">
        <v>8.1999999999999993</v>
      </c>
      <c r="CW79" s="1248"/>
      <c r="CX79" s="1248"/>
      <c r="CY79" s="1248"/>
      <c r="CZ79" s="1248"/>
      <c r="DA79" s="1248"/>
      <c r="DB79" s="1248"/>
      <c r="DC79" s="1248"/>
    </row>
    <row r="80" spans="2:107" ht="13.2" x14ac:dyDescent="0.2">
      <c r="B80" s="1242"/>
      <c r="G80" s="1253"/>
      <c r="H80" s="1253"/>
      <c r="I80" s="1252"/>
      <c r="J80" s="1252"/>
      <c r="K80" s="1251"/>
      <c r="L80" s="1251"/>
      <c r="M80" s="1251"/>
      <c r="N80" s="1251"/>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ht="13.2" x14ac:dyDescent="0.2">
      <c r="B81" s="1242"/>
    </row>
    <row r="82" spans="2:109" ht="16.2" x14ac:dyDescent="0.2">
      <c r="B82" s="1242"/>
      <c r="K82" s="1247"/>
      <c r="L82" s="1247"/>
      <c r="M82" s="1247"/>
      <c r="N82" s="1247"/>
      <c r="AQ82" s="1247"/>
      <c r="AR82" s="1247"/>
      <c r="AS82" s="1247"/>
      <c r="AT82" s="1247"/>
      <c r="BC82" s="1247"/>
      <c r="BD82" s="1247"/>
      <c r="BE82" s="1247"/>
      <c r="BF82" s="1247"/>
      <c r="BO82" s="1247"/>
      <c r="BP82" s="1247"/>
      <c r="BQ82" s="1247"/>
      <c r="BR82" s="1247"/>
      <c r="CA82" s="1247"/>
      <c r="CB82" s="1247"/>
      <c r="CC82" s="1247"/>
      <c r="CD82" s="1247"/>
      <c r="CM82" s="1247"/>
      <c r="CN82" s="1247"/>
      <c r="CO82" s="1247"/>
      <c r="CP82" s="1247"/>
      <c r="CY82" s="1247"/>
      <c r="CZ82" s="1247"/>
      <c r="DA82" s="1247"/>
      <c r="DB82" s="1247"/>
      <c r="DC82" s="1247"/>
    </row>
    <row r="83" spans="2:109" ht="13.2" x14ac:dyDescent="0.2">
      <c r="B83" s="1246"/>
      <c r="C83" s="1245"/>
      <c r="D83" s="1245"/>
      <c r="E83" s="1245"/>
      <c r="F83" s="1245"/>
      <c r="G83" s="1245"/>
      <c r="H83" s="1245"/>
      <c r="I83" s="1245"/>
      <c r="J83" s="1245"/>
      <c r="K83" s="1245"/>
      <c r="L83" s="1245"/>
      <c r="M83" s="1245"/>
      <c r="N83" s="1245"/>
      <c r="O83" s="1245"/>
      <c r="P83" s="1245"/>
      <c r="Q83" s="1245"/>
      <c r="R83" s="1245"/>
      <c r="S83" s="1245"/>
      <c r="T83" s="1245"/>
      <c r="U83" s="1245"/>
      <c r="V83" s="1245"/>
      <c r="W83" s="1245"/>
      <c r="X83" s="1245"/>
      <c r="Y83" s="1245"/>
      <c r="Z83" s="1245"/>
      <c r="AA83" s="1245"/>
      <c r="AB83" s="1245"/>
      <c r="AC83" s="1245"/>
      <c r="AD83" s="1245"/>
      <c r="AE83" s="1245"/>
      <c r="AF83" s="1245"/>
      <c r="AG83" s="1245"/>
      <c r="AH83" s="1245"/>
      <c r="AI83" s="1245"/>
      <c r="AJ83" s="1245"/>
      <c r="AK83" s="1245"/>
      <c r="AL83" s="1245"/>
      <c r="AM83" s="1245"/>
      <c r="AN83" s="1245"/>
      <c r="AO83" s="1245"/>
      <c r="AP83" s="1245"/>
      <c r="AQ83" s="1245"/>
      <c r="AR83" s="1245"/>
      <c r="AS83" s="1245"/>
      <c r="AT83" s="1245"/>
      <c r="AU83" s="1245"/>
      <c r="AV83" s="1245"/>
      <c r="AW83" s="1245"/>
      <c r="AX83" s="1245"/>
      <c r="AY83" s="1245"/>
      <c r="AZ83" s="1245"/>
      <c r="BA83" s="1245"/>
      <c r="BB83" s="1245"/>
      <c r="BC83" s="1245"/>
      <c r="BD83" s="1245"/>
      <c r="BE83" s="1245"/>
      <c r="BF83" s="1245"/>
      <c r="BG83" s="1245"/>
      <c r="BH83" s="1245"/>
      <c r="BI83" s="1245"/>
      <c r="BJ83" s="1245"/>
      <c r="BK83" s="1245"/>
      <c r="BL83" s="1245"/>
      <c r="BM83" s="1245"/>
      <c r="BN83" s="1245"/>
      <c r="BO83" s="1245"/>
      <c r="BP83" s="1245"/>
      <c r="BQ83" s="1245"/>
      <c r="BR83" s="1245"/>
      <c r="BS83" s="1245"/>
      <c r="BT83" s="1245"/>
      <c r="BU83" s="1245"/>
      <c r="BV83" s="1245"/>
      <c r="BW83" s="1245"/>
      <c r="BX83" s="1245"/>
      <c r="BY83" s="1245"/>
      <c r="BZ83" s="1245"/>
      <c r="CA83" s="1245"/>
      <c r="CB83" s="1245"/>
      <c r="CC83" s="1245"/>
      <c r="CD83" s="1245"/>
      <c r="CE83" s="1245"/>
      <c r="CF83" s="1245"/>
      <c r="CG83" s="1245"/>
      <c r="CH83" s="1245"/>
      <c r="CI83" s="1245"/>
      <c r="CJ83" s="1245"/>
      <c r="CK83" s="1245"/>
      <c r="CL83" s="1245"/>
      <c r="CM83" s="1245"/>
      <c r="CN83" s="1245"/>
      <c r="CO83" s="1245"/>
      <c r="CP83" s="1245"/>
      <c r="CQ83" s="1245"/>
      <c r="CR83" s="1245"/>
      <c r="CS83" s="1245"/>
      <c r="CT83" s="1245"/>
      <c r="CU83" s="1245"/>
      <c r="CV83" s="1245"/>
      <c r="CW83" s="1245"/>
      <c r="CX83" s="1245"/>
      <c r="CY83" s="1245"/>
      <c r="CZ83" s="1245"/>
      <c r="DA83" s="1245"/>
      <c r="DB83" s="1245"/>
      <c r="DC83" s="1245"/>
      <c r="DD83" s="1244"/>
    </row>
    <row r="84" spans="2:109" ht="13.2" x14ac:dyDescent="0.2">
      <c r="DD84" s="1241"/>
      <c r="DE84" s="1241"/>
    </row>
    <row r="85" spans="2:109" ht="13.2" x14ac:dyDescent="0.2">
      <c r="DD85" s="1241"/>
      <c r="DE85" s="1241"/>
    </row>
  </sheetData>
  <sheetProtection algorithmName="SHA-512" hashValue="mAforqJ8lzT2KgsZubxDf0gF9rGG/AoKhVoZ39hrIKoUS93YC5hCSrp6yTojIVSVUdjo38QftVqoDgfHPECOLQ==" saltValue="FlzED2owscuTx/+Vxq5dnA=="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56" zoomScale="55" zoomScaleNormal="55" zoomScaleSheetLayoutView="70" workbookViewId="0">
      <selection activeCell="AX61" sqref="AX61"/>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497</v>
      </c>
    </row>
  </sheetData>
  <sheetProtection algorithmName="SHA-512" hashValue="HnAbAUS+EYPaBZJDC3TK45i1jtpqHPUt0eE94F9eKMHX8VRhbT9R7TWtH/xJ8Asiyij1Bew/On0DFVV13zBTRg==" saltValue="AwH/KyPE9WkjgORnFDNqk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3" zoomScale="55" zoomScaleNormal="55" zoomScaleSheetLayoutView="55" workbookViewId="0">
      <selection activeCell="AX61" sqref="AX61"/>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497</v>
      </c>
    </row>
  </sheetData>
  <sheetProtection algorithmName="SHA-512" hashValue="NuR+nYwV52ZlYDA2pZy1gCVbqVy8wttOYwKlJwWJ5CXCTw4WBMFeisu37VC9Acr7oa6tB/QR+mR8d9cSM9Fwwg==" saltValue="a3oZGLQ76EWJUPYB3Zk+R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547</v>
      </c>
      <c r="G2" s="148"/>
      <c r="H2" s="149"/>
    </row>
    <row r="3" spans="1:8" x14ac:dyDescent="0.2">
      <c r="A3" s="145" t="s">
        <v>540</v>
      </c>
      <c r="B3" s="150"/>
      <c r="C3" s="151"/>
      <c r="D3" s="152">
        <v>77207</v>
      </c>
      <c r="E3" s="153"/>
      <c r="F3" s="154">
        <v>82993</v>
      </c>
      <c r="G3" s="155"/>
      <c r="H3" s="156"/>
    </row>
    <row r="4" spans="1:8" x14ac:dyDescent="0.2">
      <c r="A4" s="157"/>
      <c r="B4" s="158"/>
      <c r="C4" s="159"/>
      <c r="D4" s="160">
        <v>51700</v>
      </c>
      <c r="E4" s="161"/>
      <c r="F4" s="162">
        <v>46787</v>
      </c>
      <c r="G4" s="163"/>
      <c r="H4" s="164"/>
    </row>
    <row r="5" spans="1:8" x14ac:dyDescent="0.2">
      <c r="A5" s="145" t="s">
        <v>542</v>
      </c>
      <c r="B5" s="150"/>
      <c r="C5" s="151"/>
      <c r="D5" s="152">
        <v>126162</v>
      </c>
      <c r="E5" s="153"/>
      <c r="F5" s="154">
        <v>108252</v>
      </c>
      <c r="G5" s="155"/>
      <c r="H5" s="156"/>
    </row>
    <row r="6" spans="1:8" x14ac:dyDescent="0.2">
      <c r="A6" s="157"/>
      <c r="B6" s="158"/>
      <c r="C6" s="159"/>
      <c r="D6" s="160">
        <v>79418</v>
      </c>
      <c r="E6" s="161"/>
      <c r="F6" s="162">
        <v>50321</v>
      </c>
      <c r="G6" s="163"/>
      <c r="H6" s="164"/>
    </row>
    <row r="7" spans="1:8" x14ac:dyDescent="0.2">
      <c r="A7" s="145" t="s">
        <v>543</v>
      </c>
      <c r="B7" s="150"/>
      <c r="C7" s="151"/>
      <c r="D7" s="152">
        <v>73111</v>
      </c>
      <c r="E7" s="153"/>
      <c r="F7" s="154">
        <v>93492</v>
      </c>
      <c r="G7" s="155"/>
      <c r="H7" s="156"/>
    </row>
    <row r="8" spans="1:8" x14ac:dyDescent="0.2">
      <c r="A8" s="157"/>
      <c r="B8" s="158"/>
      <c r="C8" s="159"/>
      <c r="D8" s="160">
        <v>36484</v>
      </c>
      <c r="E8" s="161"/>
      <c r="F8" s="162">
        <v>53316</v>
      </c>
      <c r="G8" s="163"/>
      <c r="H8" s="164"/>
    </row>
    <row r="9" spans="1:8" x14ac:dyDescent="0.2">
      <c r="A9" s="145" t="s">
        <v>544</v>
      </c>
      <c r="B9" s="150"/>
      <c r="C9" s="151"/>
      <c r="D9" s="152">
        <v>87768</v>
      </c>
      <c r="E9" s="153"/>
      <c r="F9" s="154">
        <v>94796</v>
      </c>
      <c r="G9" s="155"/>
      <c r="H9" s="156"/>
    </row>
    <row r="10" spans="1:8" x14ac:dyDescent="0.2">
      <c r="A10" s="157"/>
      <c r="B10" s="158"/>
      <c r="C10" s="159"/>
      <c r="D10" s="160">
        <v>45655</v>
      </c>
      <c r="E10" s="161"/>
      <c r="F10" s="162">
        <v>55781</v>
      </c>
      <c r="G10" s="163"/>
      <c r="H10" s="164"/>
    </row>
    <row r="11" spans="1:8" x14ac:dyDescent="0.2">
      <c r="A11" s="145" t="s">
        <v>545</v>
      </c>
      <c r="B11" s="150"/>
      <c r="C11" s="151"/>
      <c r="D11" s="152">
        <v>66949</v>
      </c>
      <c r="E11" s="153"/>
      <c r="F11" s="154">
        <v>85942</v>
      </c>
      <c r="G11" s="155"/>
      <c r="H11" s="156"/>
    </row>
    <row r="12" spans="1:8" x14ac:dyDescent="0.2">
      <c r="A12" s="157"/>
      <c r="B12" s="158"/>
      <c r="C12" s="165"/>
      <c r="D12" s="160">
        <v>54517</v>
      </c>
      <c r="E12" s="161"/>
      <c r="F12" s="162">
        <v>48630</v>
      </c>
      <c r="G12" s="163"/>
      <c r="H12" s="164"/>
    </row>
    <row r="13" spans="1:8" x14ac:dyDescent="0.2">
      <c r="A13" s="145"/>
      <c r="B13" s="150"/>
      <c r="C13" s="166"/>
      <c r="D13" s="167">
        <v>86239</v>
      </c>
      <c r="E13" s="168"/>
      <c r="F13" s="169">
        <v>93095</v>
      </c>
      <c r="G13" s="170"/>
      <c r="H13" s="156"/>
    </row>
    <row r="14" spans="1:8" x14ac:dyDescent="0.2">
      <c r="A14" s="157"/>
      <c r="B14" s="158"/>
      <c r="C14" s="159"/>
      <c r="D14" s="160">
        <v>53555</v>
      </c>
      <c r="E14" s="161"/>
      <c r="F14" s="162">
        <v>50967</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7</v>
      </c>
      <c r="C19" s="171">
        <f>ROUND(VALUE(SUBSTITUTE(実質収支比率等に係る経年分析!G$48,"▲","-")),2)</f>
        <v>6.44</v>
      </c>
      <c r="D19" s="171">
        <f>ROUND(VALUE(SUBSTITUTE(実質収支比率等に係る経年分析!H$48,"▲","-")),2)</f>
        <v>7.97</v>
      </c>
      <c r="E19" s="171">
        <f>ROUND(VALUE(SUBSTITUTE(実質収支比率等に係る経年分析!I$48,"▲","-")),2)</f>
        <v>8.5399999999999991</v>
      </c>
      <c r="F19" s="171">
        <f>ROUND(VALUE(SUBSTITUTE(実質収支比率等に係る経年分析!J$48,"▲","-")),2)</f>
        <v>9.0299999999999994</v>
      </c>
    </row>
    <row r="20" spans="1:11" x14ac:dyDescent="0.2">
      <c r="A20" s="171" t="s">
        <v>55</v>
      </c>
      <c r="B20" s="171">
        <f>ROUND(VALUE(SUBSTITUTE(実質収支比率等に係る経年分析!F$47,"▲","-")),2)</f>
        <v>22.16</v>
      </c>
      <c r="C20" s="171">
        <f>ROUND(VALUE(SUBSTITUTE(実質収支比率等に係る経年分析!G$47,"▲","-")),2)</f>
        <v>21.97</v>
      </c>
      <c r="D20" s="171">
        <f>ROUND(VALUE(SUBSTITUTE(実質収支比率等に係る経年分析!H$47,"▲","-")),2)</f>
        <v>21.93</v>
      </c>
      <c r="E20" s="171">
        <f>ROUND(VALUE(SUBSTITUTE(実質収支比率等に係る経年分析!I$47,"▲","-")),2)</f>
        <v>20.77</v>
      </c>
      <c r="F20" s="171">
        <f>ROUND(VALUE(SUBSTITUTE(実質収支比率等に係る経年分析!J$47,"▲","-")),2)</f>
        <v>19.739999999999998</v>
      </c>
    </row>
    <row r="21" spans="1:11" x14ac:dyDescent="0.2">
      <c r="A21" s="171" t="s">
        <v>56</v>
      </c>
      <c r="B21" s="171">
        <f>IF(ISNUMBER(VALUE(SUBSTITUTE(実質収支比率等に係る経年分析!F$49,"▲","-"))),ROUND(VALUE(SUBSTITUTE(実質収支比率等に係る経年分析!F$49,"▲","-")),2),NA())</f>
        <v>1.75</v>
      </c>
      <c r="C21" s="171">
        <f>IF(ISNUMBER(VALUE(SUBSTITUTE(実質収支比率等に係る経年分析!G$49,"▲","-"))),ROUND(VALUE(SUBSTITUTE(実質収支比率等に係る経年分析!G$49,"▲","-")),2),NA())</f>
        <v>-0.48</v>
      </c>
      <c r="D21" s="171">
        <f>IF(ISNUMBER(VALUE(SUBSTITUTE(実質収支比率等に係る経年分析!H$49,"▲","-"))),ROUND(VALUE(SUBSTITUTE(実質収支比率等に係る経年分析!H$49,"▲","-")),2),NA())</f>
        <v>1.57</v>
      </c>
      <c r="E21" s="171">
        <f>IF(ISNUMBER(VALUE(SUBSTITUTE(実質収支比率等に係る経年分析!I$49,"▲","-"))),ROUND(VALUE(SUBSTITUTE(実質収支比率等に係る経年分析!I$49,"▲","-")),2),NA())</f>
        <v>1.25</v>
      </c>
      <c r="F21" s="171">
        <f>IF(ISNUMBER(VALUE(SUBSTITUTE(実質収支比率等に係る経年分析!J$49,"▲","-"))),ROUND(VALUE(SUBSTITUTE(実質収支比率等に係る経年分析!J$49,"▲","-")),2),NA())</f>
        <v>0.96</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2.36</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0.09</v>
      </c>
    </row>
    <row r="32" spans="1:11" x14ac:dyDescent="0.2">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0.23</v>
      </c>
    </row>
    <row r="33" spans="1:16" x14ac:dyDescent="0.2">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3.34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4.3499999999999996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1.68</v>
      </c>
    </row>
    <row r="34" spans="1:16" x14ac:dyDescent="0.2">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1.37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0.84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0.71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1.45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2.75</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6.43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7.96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8.5299999999999994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9.0299999999999994</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13.63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12.15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15.62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14.88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14.95</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546</v>
      </c>
      <c r="E42" s="173"/>
      <c r="F42" s="173"/>
      <c r="G42" s="173">
        <f>'実質公債費比率（分子）の構造'!L$52</f>
        <v>544</v>
      </c>
      <c r="H42" s="173"/>
      <c r="I42" s="173"/>
      <c r="J42" s="173">
        <f>'実質公債費比率（分子）の構造'!M$52</f>
        <v>533</v>
      </c>
      <c r="K42" s="173"/>
      <c r="L42" s="173"/>
      <c r="M42" s="173">
        <f>'実質公債費比率（分子）の構造'!N$52</f>
        <v>547</v>
      </c>
      <c r="N42" s="173"/>
      <c r="O42" s="173"/>
      <c r="P42" s="173">
        <f>'実質公債費比率（分子）の構造'!O$52</f>
        <v>536</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19</v>
      </c>
      <c r="C45" s="173"/>
      <c r="D45" s="173"/>
      <c r="E45" s="173">
        <f>'実質公債費比率（分子）の構造'!L$49</f>
        <v>12</v>
      </c>
      <c r="F45" s="173"/>
      <c r="G45" s="173"/>
      <c r="H45" s="173">
        <f>'実質公債費比率（分子）の構造'!M$49</f>
        <v>22</v>
      </c>
      <c r="I45" s="173"/>
      <c r="J45" s="173"/>
      <c r="K45" s="173">
        <f>'実質公債費比率（分子）の構造'!N$49</f>
        <v>24</v>
      </c>
      <c r="L45" s="173"/>
      <c r="M45" s="173"/>
      <c r="N45" s="173">
        <f>'実質公債費比率（分子）の構造'!O$49</f>
        <v>30</v>
      </c>
      <c r="O45" s="173"/>
      <c r="P45" s="173"/>
    </row>
    <row r="46" spans="1:16" x14ac:dyDescent="0.2">
      <c r="A46" s="173" t="s">
        <v>67</v>
      </c>
      <c r="B46" s="173">
        <f>'実質公債費比率（分子）の構造'!K$48</f>
        <v>289</v>
      </c>
      <c r="C46" s="173"/>
      <c r="D46" s="173"/>
      <c r="E46" s="173">
        <f>'実質公債費比率（分子）の構造'!L$48</f>
        <v>243</v>
      </c>
      <c r="F46" s="173"/>
      <c r="G46" s="173"/>
      <c r="H46" s="173">
        <f>'実質公債費比率（分子）の構造'!M$48</f>
        <v>264</v>
      </c>
      <c r="I46" s="173"/>
      <c r="J46" s="173"/>
      <c r="K46" s="173">
        <f>'実質公債費比率（分子）の構造'!N$48</f>
        <v>218</v>
      </c>
      <c r="L46" s="173"/>
      <c r="M46" s="173"/>
      <c r="N46" s="173">
        <f>'実質公債費比率（分子）の構造'!O$48</f>
        <v>189</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506</v>
      </c>
      <c r="C49" s="173"/>
      <c r="D49" s="173"/>
      <c r="E49" s="173">
        <f>'実質公債費比率（分子）の構造'!L$45</f>
        <v>466</v>
      </c>
      <c r="F49" s="173"/>
      <c r="G49" s="173"/>
      <c r="H49" s="173">
        <f>'実質公債費比率（分子）の構造'!M$45</f>
        <v>464</v>
      </c>
      <c r="I49" s="173"/>
      <c r="J49" s="173"/>
      <c r="K49" s="173">
        <f>'実質公債費比率（分子）の構造'!N$45</f>
        <v>479</v>
      </c>
      <c r="L49" s="173"/>
      <c r="M49" s="173"/>
      <c r="N49" s="173">
        <f>'実質公債費比率（分子）の構造'!O$45</f>
        <v>435</v>
      </c>
      <c r="O49" s="173"/>
      <c r="P49" s="173"/>
    </row>
    <row r="50" spans="1:16" x14ac:dyDescent="0.2">
      <c r="A50" s="173" t="s">
        <v>71</v>
      </c>
      <c r="B50" s="173" t="e">
        <f>NA()</f>
        <v>#N/A</v>
      </c>
      <c r="C50" s="173">
        <f>IF(ISNUMBER('実質公債費比率（分子）の構造'!K$53),'実質公債費比率（分子）の構造'!K$53,NA())</f>
        <v>268</v>
      </c>
      <c r="D50" s="173" t="e">
        <f>NA()</f>
        <v>#N/A</v>
      </c>
      <c r="E50" s="173" t="e">
        <f>NA()</f>
        <v>#N/A</v>
      </c>
      <c r="F50" s="173">
        <f>IF(ISNUMBER('実質公債費比率（分子）の構造'!L$53),'実質公債費比率（分子）の構造'!L$53,NA())</f>
        <v>177</v>
      </c>
      <c r="G50" s="173" t="e">
        <f>NA()</f>
        <v>#N/A</v>
      </c>
      <c r="H50" s="173" t="e">
        <f>NA()</f>
        <v>#N/A</v>
      </c>
      <c r="I50" s="173">
        <f>IF(ISNUMBER('実質公債費比率（分子）の構造'!M$53),'実質公債費比率（分子）の構造'!M$53,NA())</f>
        <v>217</v>
      </c>
      <c r="J50" s="173" t="e">
        <f>NA()</f>
        <v>#N/A</v>
      </c>
      <c r="K50" s="173" t="e">
        <f>NA()</f>
        <v>#N/A</v>
      </c>
      <c r="L50" s="173">
        <f>IF(ISNUMBER('実質公債費比率（分子）の構造'!N$53),'実質公債費比率（分子）の構造'!N$53,NA())</f>
        <v>174</v>
      </c>
      <c r="M50" s="173" t="e">
        <f>NA()</f>
        <v>#N/A</v>
      </c>
      <c r="N50" s="173" t="e">
        <f>NA()</f>
        <v>#N/A</v>
      </c>
      <c r="O50" s="173">
        <f>IF(ISNUMBER('実質公債費比率（分子）の構造'!O$53),'実質公債費比率（分子）の構造'!O$53,NA())</f>
        <v>118</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5209</v>
      </c>
      <c r="E56" s="172"/>
      <c r="F56" s="172"/>
      <c r="G56" s="172">
        <f>'将来負担比率（分子）の構造'!J$52</f>
        <v>5303</v>
      </c>
      <c r="H56" s="172"/>
      <c r="I56" s="172"/>
      <c r="J56" s="172">
        <f>'将来負担比率（分子）の構造'!K$52</f>
        <v>5160</v>
      </c>
      <c r="K56" s="172"/>
      <c r="L56" s="172"/>
      <c r="M56" s="172">
        <f>'将来負担比率（分子）の構造'!L$52</f>
        <v>5051</v>
      </c>
      <c r="N56" s="172"/>
      <c r="O56" s="172"/>
      <c r="P56" s="172">
        <f>'将来負担比率（分子）の構造'!M$52</f>
        <v>5028</v>
      </c>
    </row>
    <row r="57" spans="1:16" x14ac:dyDescent="0.2">
      <c r="A57" s="172" t="s">
        <v>42</v>
      </c>
      <c r="B57" s="172"/>
      <c r="C57" s="172"/>
      <c r="D57" s="172">
        <f>'将来負担比率（分子）の構造'!I$51</f>
        <v>115</v>
      </c>
      <c r="E57" s="172"/>
      <c r="F57" s="172"/>
      <c r="G57" s="172">
        <f>'将来負担比率（分子）の構造'!J$51</f>
        <v>84</v>
      </c>
      <c r="H57" s="172"/>
      <c r="I57" s="172"/>
      <c r="J57" s="172">
        <f>'将来負担比率（分子）の構造'!K$51</f>
        <v>59</v>
      </c>
      <c r="K57" s="172"/>
      <c r="L57" s="172"/>
      <c r="M57" s="172">
        <f>'将来負担比率（分子）の構造'!L$51</f>
        <v>38</v>
      </c>
      <c r="N57" s="172"/>
      <c r="O57" s="172"/>
      <c r="P57" s="172">
        <f>'将来負担比率（分子）の構造'!M$51</f>
        <v>22</v>
      </c>
    </row>
    <row r="58" spans="1:16" x14ac:dyDescent="0.2">
      <c r="A58" s="172" t="s">
        <v>41</v>
      </c>
      <c r="B58" s="172"/>
      <c r="C58" s="172"/>
      <c r="D58" s="172">
        <f>'将来負担比率（分子）の構造'!I$50</f>
        <v>2432</v>
      </c>
      <c r="E58" s="172"/>
      <c r="F58" s="172"/>
      <c r="G58" s="172">
        <f>'将来負担比率（分子）の構造'!J$50</f>
        <v>2413</v>
      </c>
      <c r="H58" s="172"/>
      <c r="I58" s="172"/>
      <c r="J58" s="172">
        <f>'将来負担比率（分子）の構造'!K$50</f>
        <v>2609</v>
      </c>
      <c r="K58" s="172"/>
      <c r="L58" s="172"/>
      <c r="M58" s="172">
        <f>'将来負担比率（分子）の構造'!L$50</f>
        <v>2910</v>
      </c>
      <c r="N58" s="172"/>
      <c r="O58" s="172"/>
      <c r="P58" s="172">
        <f>'将来負担比率（分子）の構造'!M$50</f>
        <v>3751</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1302</v>
      </c>
      <c r="C62" s="172"/>
      <c r="D62" s="172"/>
      <c r="E62" s="172">
        <f>'将来負担比率（分子）の構造'!J$45</f>
        <v>1263</v>
      </c>
      <c r="F62" s="172"/>
      <c r="G62" s="172"/>
      <c r="H62" s="172">
        <f>'将来負担比率（分子）の構造'!K$45</f>
        <v>1284</v>
      </c>
      <c r="I62" s="172"/>
      <c r="J62" s="172"/>
      <c r="K62" s="172">
        <f>'将来負担比率（分子）の構造'!L$45</f>
        <v>1268</v>
      </c>
      <c r="L62" s="172"/>
      <c r="M62" s="172"/>
      <c r="N62" s="172">
        <f>'将来負担比率（分子）の構造'!M$45</f>
        <v>1235</v>
      </c>
      <c r="O62" s="172"/>
      <c r="P62" s="172"/>
    </row>
    <row r="63" spans="1:16" x14ac:dyDescent="0.2">
      <c r="A63" s="172" t="s">
        <v>34</v>
      </c>
      <c r="B63" s="172">
        <f>'将来負担比率（分子）の構造'!I$44</f>
        <v>62</v>
      </c>
      <c r="C63" s="172"/>
      <c r="D63" s="172"/>
      <c r="E63" s="172">
        <f>'将来負担比率（分子）の構造'!J$44</f>
        <v>234</v>
      </c>
      <c r="F63" s="172"/>
      <c r="G63" s="172"/>
      <c r="H63" s="172">
        <f>'将来負担比率（分子）の構造'!K$44</f>
        <v>219</v>
      </c>
      <c r="I63" s="172"/>
      <c r="J63" s="172"/>
      <c r="K63" s="172">
        <f>'将来負担比率（分子）の構造'!L$44</f>
        <v>234</v>
      </c>
      <c r="L63" s="172"/>
      <c r="M63" s="172"/>
      <c r="N63" s="172">
        <f>'将来負担比率（分子）の構造'!M$44</f>
        <v>222</v>
      </c>
      <c r="O63" s="172"/>
      <c r="P63" s="172"/>
    </row>
    <row r="64" spans="1:16" x14ac:dyDescent="0.2">
      <c r="A64" s="172" t="s">
        <v>33</v>
      </c>
      <c r="B64" s="172">
        <f>'将来負担比率（分子）の構造'!I$43</f>
        <v>2651</v>
      </c>
      <c r="C64" s="172"/>
      <c r="D64" s="172"/>
      <c r="E64" s="172">
        <f>'将来負担比率（分子）の構造'!J$43</f>
        <v>2604</v>
      </c>
      <c r="F64" s="172"/>
      <c r="G64" s="172"/>
      <c r="H64" s="172">
        <f>'将来負担比率（分子）の構造'!K$43</f>
        <v>2255</v>
      </c>
      <c r="I64" s="172"/>
      <c r="J64" s="172"/>
      <c r="K64" s="172">
        <f>'将来負担比率（分子）の構造'!L$43</f>
        <v>1839</v>
      </c>
      <c r="L64" s="172"/>
      <c r="M64" s="172"/>
      <c r="N64" s="172">
        <f>'将来負担比率（分子）の構造'!M$43</f>
        <v>1350</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3205</v>
      </c>
      <c r="C66" s="172"/>
      <c r="D66" s="172"/>
      <c r="E66" s="172">
        <f>'将来負担比率（分子）の構造'!J$41</f>
        <v>3505</v>
      </c>
      <c r="F66" s="172"/>
      <c r="G66" s="172"/>
      <c r="H66" s="172">
        <f>'将来負担比率（分子）の構造'!K$41</f>
        <v>3269</v>
      </c>
      <c r="I66" s="172"/>
      <c r="J66" s="172"/>
      <c r="K66" s="172">
        <f>'将来負担比率（分子）の構造'!L$41</f>
        <v>3226</v>
      </c>
      <c r="L66" s="172"/>
      <c r="M66" s="172"/>
      <c r="N66" s="172">
        <f>'将来負担比率（分子）の構造'!M$41</f>
        <v>3226</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837</v>
      </c>
      <c r="C72" s="176">
        <f>基金残高に係る経年分析!G55</f>
        <v>838</v>
      </c>
      <c r="D72" s="176">
        <f>基金残高に係る経年分析!H55</f>
        <v>840</v>
      </c>
    </row>
    <row r="73" spans="1:16" x14ac:dyDescent="0.2">
      <c r="A73" s="175" t="s">
        <v>78</v>
      </c>
      <c r="B73" s="176">
        <f>基金残高に係る経年分析!F56</f>
        <v>75</v>
      </c>
      <c r="C73" s="176">
        <f>基金残高に係る経年分析!G56</f>
        <v>66</v>
      </c>
      <c r="D73" s="176">
        <f>基金残高に係る経年分析!H56</f>
        <v>66</v>
      </c>
    </row>
    <row r="74" spans="1:16" x14ac:dyDescent="0.2">
      <c r="A74" s="175" t="s">
        <v>79</v>
      </c>
      <c r="B74" s="176">
        <f>基金残高に係る経年分析!F57</f>
        <v>1098</v>
      </c>
      <c r="C74" s="176">
        <f>基金残高に係る経年分析!G57</f>
        <v>1406</v>
      </c>
      <c r="D74" s="176">
        <f>基金残高に係る経年分析!H57</f>
        <v>2176</v>
      </c>
    </row>
  </sheetData>
  <sheetProtection algorithmName="SHA-512" hashValue="QD13jlZnK/u5YimgKXjQfkTJqKMBCVSzRsjbml6zze9kJYXcO4b/lRDspWUBDf38TB+AjApltSP9xErY+2sZLw==" saltValue="IO32WV/oCrppI06Sybs7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210</v>
      </c>
      <c r="DI1" s="747"/>
      <c r="DJ1" s="747"/>
      <c r="DK1" s="747"/>
      <c r="DL1" s="747"/>
      <c r="DM1" s="747"/>
      <c r="DN1" s="748"/>
      <c r="DO1" s="212"/>
      <c r="DP1" s="746" t="s">
        <v>211</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2">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8" t="s">
        <v>213</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214</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215</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2">
      <c r="B4" s="688" t="s">
        <v>1</v>
      </c>
      <c r="C4" s="689"/>
      <c r="D4" s="689"/>
      <c r="E4" s="689"/>
      <c r="F4" s="689"/>
      <c r="G4" s="689"/>
      <c r="H4" s="689"/>
      <c r="I4" s="689"/>
      <c r="J4" s="689"/>
      <c r="K4" s="689"/>
      <c r="L4" s="689"/>
      <c r="M4" s="689"/>
      <c r="N4" s="689"/>
      <c r="O4" s="689"/>
      <c r="P4" s="689"/>
      <c r="Q4" s="690"/>
      <c r="R4" s="688" t="s">
        <v>216</v>
      </c>
      <c r="S4" s="689"/>
      <c r="T4" s="689"/>
      <c r="U4" s="689"/>
      <c r="V4" s="689"/>
      <c r="W4" s="689"/>
      <c r="X4" s="689"/>
      <c r="Y4" s="690"/>
      <c r="Z4" s="688" t="s">
        <v>217</v>
      </c>
      <c r="AA4" s="689"/>
      <c r="AB4" s="689"/>
      <c r="AC4" s="690"/>
      <c r="AD4" s="688" t="s">
        <v>218</v>
      </c>
      <c r="AE4" s="689"/>
      <c r="AF4" s="689"/>
      <c r="AG4" s="689"/>
      <c r="AH4" s="689"/>
      <c r="AI4" s="689"/>
      <c r="AJ4" s="689"/>
      <c r="AK4" s="690"/>
      <c r="AL4" s="688" t="s">
        <v>217</v>
      </c>
      <c r="AM4" s="689"/>
      <c r="AN4" s="689"/>
      <c r="AO4" s="690"/>
      <c r="AP4" s="749" t="s">
        <v>219</v>
      </c>
      <c r="AQ4" s="749"/>
      <c r="AR4" s="749"/>
      <c r="AS4" s="749"/>
      <c r="AT4" s="749"/>
      <c r="AU4" s="749"/>
      <c r="AV4" s="749"/>
      <c r="AW4" s="749"/>
      <c r="AX4" s="749"/>
      <c r="AY4" s="749"/>
      <c r="AZ4" s="749"/>
      <c r="BA4" s="749"/>
      <c r="BB4" s="749"/>
      <c r="BC4" s="749"/>
      <c r="BD4" s="749"/>
      <c r="BE4" s="749"/>
      <c r="BF4" s="749"/>
      <c r="BG4" s="749" t="s">
        <v>220</v>
      </c>
      <c r="BH4" s="749"/>
      <c r="BI4" s="749"/>
      <c r="BJ4" s="749"/>
      <c r="BK4" s="749"/>
      <c r="BL4" s="749"/>
      <c r="BM4" s="749"/>
      <c r="BN4" s="749"/>
      <c r="BO4" s="749" t="s">
        <v>217</v>
      </c>
      <c r="BP4" s="749"/>
      <c r="BQ4" s="749"/>
      <c r="BR4" s="749"/>
      <c r="BS4" s="749" t="s">
        <v>221</v>
      </c>
      <c r="BT4" s="749"/>
      <c r="BU4" s="749"/>
      <c r="BV4" s="749"/>
      <c r="BW4" s="749"/>
      <c r="BX4" s="749"/>
      <c r="BY4" s="749"/>
      <c r="BZ4" s="749"/>
      <c r="CA4" s="749"/>
      <c r="CB4" s="749"/>
      <c r="CD4" s="731" t="s">
        <v>222</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216" customFormat="1" ht="11.25" customHeight="1" x14ac:dyDescent="0.2">
      <c r="B5" s="695" t="s">
        <v>223</v>
      </c>
      <c r="C5" s="696"/>
      <c r="D5" s="696"/>
      <c r="E5" s="696"/>
      <c r="F5" s="696"/>
      <c r="G5" s="696"/>
      <c r="H5" s="696"/>
      <c r="I5" s="696"/>
      <c r="J5" s="696"/>
      <c r="K5" s="696"/>
      <c r="L5" s="696"/>
      <c r="M5" s="696"/>
      <c r="N5" s="696"/>
      <c r="O5" s="696"/>
      <c r="P5" s="696"/>
      <c r="Q5" s="697"/>
      <c r="R5" s="682">
        <v>1428272</v>
      </c>
      <c r="S5" s="683"/>
      <c r="T5" s="683"/>
      <c r="U5" s="683"/>
      <c r="V5" s="683"/>
      <c r="W5" s="683"/>
      <c r="X5" s="683"/>
      <c r="Y5" s="726"/>
      <c r="Z5" s="744">
        <v>19.2</v>
      </c>
      <c r="AA5" s="744"/>
      <c r="AB5" s="744"/>
      <c r="AC5" s="744"/>
      <c r="AD5" s="745">
        <v>1428272</v>
      </c>
      <c r="AE5" s="745"/>
      <c r="AF5" s="745"/>
      <c r="AG5" s="745"/>
      <c r="AH5" s="745"/>
      <c r="AI5" s="745"/>
      <c r="AJ5" s="745"/>
      <c r="AK5" s="745"/>
      <c r="AL5" s="727">
        <v>34</v>
      </c>
      <c r="AM5" s="700"/>
      <c r="AN5" s="700"/>
      <c r="AO5" s="728"/>
      <c r="AP5" s="695" t="s">
        <v>224</v>
      </c>
      <c r="AQ5" s="696"/>
      <c r="AR5" s="696"/>
      <c r="AS5" s="696"/>
      <c r="AT5" s="696"/>
      <c r="AU5" s="696"/>
      <c r="AV5" s="696"/>
      <c r="AW5" s="696"/>
      <c r="AX5" s="696"/>
      <c r="AY5" s="696"/>
      <c r="AZ5" s="696"/>
      <c r="BA5" s="696"/>
      <c r="BB5" s="696"/>
      <c r="BC5" s="696"/>
      <c r="BD5" s="696"/>
      <c r="BE5" s="696"/>
      <c r="BF5" s="697"/>
      <c r="BG5" s="629">
        <v>1428272</v>
      </c>
      <c r="BH5" s="630"/>
      <c r="BI5" s="630"/>
      <c r="BJ5" s="630"/>
      <c r="BK5" s="630"/>
      <c r="BL5" s="630"/>
      <c r="BM5" s="630"/>
      <c r="BN5" s="631"/>
      <c r="BO5" s="656">
        <v>100</v>
      </c>
      <c r="BP5" s="656"/>
      <c r="BQ5" s="656"/>
      <c r="BR5" s="656"/>
      <c r="BS5" s="657">
        <v>52946</v>
      </c>
      <c r="BT5" s="657"/>
      <c r="BU5" s="657"/>
      <c r="BV5" s="657"/>
      <c r="BW5" s="657"/>
      <c r="BX5" s="657"/>
      <c r="BY5" s="657"/>
      <c r="BZ5" s="657"/>
      <c r="CA5" s="657"/>
      <c r="CB5" s="715"/>
      <c r="CD5" s="731" t="s">
        <v>219</v>
      </c>
      <c r="CE5" s="732"/>
      <c r="CF5" s="732"/>
      <c r="CG5" s="732"/>
      <c r="CH5" s="732"/>
      <c r="CI5" s="732"/>
      <c r="CJ5" s="732"/>
      <c r="CK5" s="732"/>
      <c r="CL5" s="732"/>
      <c r="CM5" s="732"/>
      <c r="CN5" s="732"/>
      <c r="CO5" s="732"/>
      <c r="CP5" s="732"/>
      <c r="CQ5" s="733"/>
      <c r="CR5" s="731" t="s">
        <v>225</v>
      </c>
      <c r="CS5" s="732"/>
      <c r="CT5" s="732"/>
      <c r="CU5" s="732"/>
      <c r="CV5" s="732"/>
      <c r="CW5" s="732"/>
      <c r="CX5" s="732"/>
      <c r="CY5" s="733"/>
      <c r="CZ5" s="731" t="s">
        <v>217</v>
      </c>
      <c r="DA5" s="732"/>
      <c r="DB5" s="732"/>
      <c r="DC5" s="733"/>
      <c r="DD5" s="731" t="s">
        <v>226</v>
      </c>
      <c r="DE5" s="732"/>
      <c r="DF5" s="732"/>
      <c r="DG5" s="732"/>
      <c r="DH5" s="732"/>
      <c r="DI5" s="732"/>
      <c r="DJ5" s="732"/>
      <c r="DK5" s="732"/>
      <c r="DL5" s="732"/>
      <c r="DM5" s="732"/>
      <c r="DN5" s="732"/>
      <c r="DO5" s="732"/>
      <c r="DP5" s="733"/>
      <c r="DQ5" s="731" t="s">
        <v>227</v>
      </c>
      <c r="DR5" s="732"/>
      <c r="DS5" s="732"/>
      <c r="DT5" s="732"/>
      <c r="DU5" s="732"/>
      <c r="DV5" s="732"/>
      <c r="DW5" s="732"/>
      <c r="DX5" s="732"/>
      <c r="DY5" s="732"/>
      <c r="DZ5" s="732"/>
      <c r="EA5" s="732"/>
      <c r="EB5" s="732"/>
      <c r="EC5" s="733"/>
    </row>
    <row r="6" spans="2:143" ht="11.25" customHeight="1" x14ac:dyDescent="0.2">
      <c r="B6" s="626" t="s">
        <v>228</v>
      </c>
      <c r="C6" s="627"/>
      <c r="D6" s="627"/>
      <c r="E6" s="627"/>
      <c r="F6" s="627"/>
      <c r="G6" s="627"/>
      <c r="H6" s="627"/>
      <c r="I6" s="627"/>
      <c r="J6" s="627"/>
      <c r="K6" s="627"/>
      <c r="L6" s="627"/>
      <c r="M6" s="627"/>
      <c r="N6" s="627"/>
      <c r="O6" s="627"/>
      <c r="P6" s="627"/>
      <c r="Q6" s="628"/>
      <c r="R6" s="629">
        <v>108007</v>
      </c>
      <c r="S6" s="630"/>
      <c r="T6" s="630"/>
      <c r="U6" s="630"/>
      <c r="V6" s="630"/>
      <c r="W6" s="630"/>
      <c r="X6" s="630"/>
      <c r="Y6" s="631"/>
      <c r="Z6" s="656">
        <v>1.5</v>
      </c>
      <c r="AA6" s="656"/>
      <c r="AB6" s="656"/>
      <c r="AC6" s="656"/>
      <c r="AD6" s="657">
        <v>108007</v>
      </c>
      <c r="AE6" s="657"/>
      <c r="AF6" s="657"/>
      <c r="AG6" s="657"/>
      <c r="AH6" s="657"/>
      <c r="AI6" s="657"/>
      <c r="AJ6" s="657"/>
      <c r="AK6" s="657"/>
      <c r="AL6" s="632">
        <v>2.6</v>
      </c>
      <c r="AM6" s="633"/>
      <c r="AN6" s="633"/>
      <c r="AO6" s="658"/>
      <c r="AP6" s="626" t="s">
        <v>229</v>
      </c>
      <c r="AQ6" s="627"/>
      <c r="AR6" s="627"/>
      <c r="AS6" s="627"/>
      <c r="AT6" s="627"/>
      <c r="AU6" s="627"/>
      <c r="AV6" s="627"/>
      <c r="AW6" s="627"/>
      <c r="AX6" s="627"/>
      <c r="AY6" s="627"/>
      <c r="AZ6" s="627"/>
      <c r="BA6" s="627"/>
      <c r="BB6" s="627"/>
      <c r="BC6" s="627"/>
      <c r="BD6" s="627"/>
      <c r="BE6" s="627"/>
      <c r="BF6" s="628"/>
      <c r="BG6" s="629">
        <v>1428272</v>
      </c>
      <c r="BH6" s="630"/>
      <c r="BI6" s="630"/>
      <c r="BJ6" s="630"/>
      <c r="BK6" s="630"/>
      <c r="BL6" s="630"/>
      <c r="BM6" s="630"/>
      <c r="BN6" s="631"/>
      <c r="BO6" s="656">
        <v>100</v>
      </c>
      <c r="BP6" s="656"/>
      <c r="BQ6" s="656"/>
      <c r="BR6" s="656"/>
      <c r="BS6" s="657">
        <v>52946</v>
      </c>
      <c r="BT6" s="657"/>
      <c r="BU6" s="657"/>
      <c r="BV6" s="657"/>
      <c r="BW6" s="657"/>
      <c r="BX6" s="657"/>
      <c r="BY6" s="657"/>
      <c r="BZ6" s="657"/>
      <c r="CA6" s="657"/>
      <c r="CB6" s="715"/>
      <c r="CD6" s="685" t="s">
        <v>230</v>
      </c>
      <c r="CE6" s="686"/>
      <c r="CF6" s="686"/>
      <c r="CG6" s="686"/>
      <c r="CH6" s="686"/>
      <c r="CI6" s="686"/>
      <c r="CJ6" s="686"/>
      <c r="CK6" s="686"/>
      <c r="CL6" s="686"/>
      <c r="CM6" s="686"/>
      <c r="CN6" s="686"/>
      <c r="CO6" s="686"/>
      <c r="CP6" s="686"/>
      <c r="CQ6" s="687"/>
      <c r="CR6" s="629">
        <v>66181</v>
      </c>
      <c r="CS6" s="630"/>
      <c r="CT6" s="630"/>
      <c r="CU6" s="630"/>
      <c r="CV6" s="630"/>
      <c r="CW6" s="630"/>
      <c r="CX6" s="630"/>
      <c r="CY6" s="631"/>
      <c r="CZ6" s="727">
        <v>0.9</v>
      </c>
      <c r="DA6" s="700"/>
      <c r="DB6" s="700"/>
      <c r="DC6" s="730"/>
      <c r="DD6" s="635" t="s">
        <v>231</v>
      </c>
      <c r="DE6" s="630"/>
      <c r="DF6" s="630"/>
      <c r="DG6" s="630"/>
      <c r="DH6" s="630"/>
      <c r="DI6" s="630"/>
      <c r="DJ6" s="630"/>
      <c r="DK6" s="630"/>
      <c r="DL6" s="630"/>
      <c r="DM6" s="630"/>
      <c r="DN6" s="630"/>
      <c r="DO6" s="630"/>
      <c r="DP6" s="631"/>
      <c r="DQ6" s="635">
        <v>66181</v>
      </c>
      <c r="DR6" s="630"/>
      <c r="DS6" s="630"/>
      <c r="DT6" s="630"/>
      <c r="DU6" s="630"/>
      <c r="DV6" s="630"/>
      <c r="DW6" s="630"/>
      <c r="DX6" s="630"/>
      <c r="DY6" s="630"/>
      <c r="DZ6" s="630"/>
      <c r="EA6" s="630"/>
      <c r="EB6" s="630"/>
      <c r="EC6" s="670"/>
    </row>
    <row r="7" spans="2:143" ht="11.25" customHeight="1" x14ac:dyDescent="0.2">
      <c r="B7" s="626" t="s">
        <v>232</v>
      </c>
      <c r="C7" s="627"/>
      <c r="D7" s="627"/>
      <c r="E7" s="627"/>
      <c r="F7" s="627"/>
      <c r="G7" s="627"/>
      <c r="H7" s="627"/>
      <c r="I7" s="627"/>
      <c r="J7" s="627"/>
      <c r="K7" s="627"/>
      <c r="L7" s="627"/>
      <c r="M7" s="627"/>
      <c r="N7" s="627"/>
      <c r="O7" s="627"/>
      <c r="P7" s="627"/>
      <c r="Q7" s="628"/>
      <c r="R7" s="629">
        <v>926</v>
      </c>
      <c r="S7" s="630"/>
      <c r="T7" s="630"/>
      <c r="U7" s="630"/>
      <c r="V7" s="630"/>
      <c r="W7" s="630"/>
      <c r="X7" s="630"/>
      <c r="Y7" s="631"/>
      <c r="Z7" s="656">
        <v>0</v>
      </c>
      <c r="AA7" s="656"/>
      <c r="AB7" s="656"/>
      <c r="AC7" s="656"/>
      <c r="AD7" s="657">
        <v>926</v>
      </c>
      <c r="AE7" s="657"/>
      <c r="AF7" s="657"/>
      <c r="AG7" s="657"/>
      <c r="AH7" s="657"/>
      <c r="AI7" s="657"/>
      <c r="AJ7" s="657"/>
      <c r="AK7" s="657"/>
      <c r="AL7" s="632">
        <v>0</v>
      </c>
      <c r="AM7" s="633"/>
      <c r="AN7" s="633"/>
      <c r="AO7" s="658"/>
      <c r="AP7" s="626" t="s">
        <v>233</v>
      </c>
      <c r="AQ7" s="627"/>
      <c r="AR7" s="627"/>
      <c r="AS7" s="627"/>
      <c r="AT7" s="627"/>
      <c r="AU7" s="627"/>
      <c r="AV7" s="627"/>
      <c r="AW7" s="627"/>
      <c r="AX7" s="627"/>
      <c r="AY7" s="627"/>
      <c r="AZ7" s="627"/>
      <c r="BA7" s="627"/>
      <c r="BB7" s="627"/>
      <c r="BC7" s="627"/>
      <c r="BD7" s="627"/>
      <c r="BE7" s="627"/>
      <c r="BF7" s="628"/>
      <c r="BG7" s="629">
        <v>539789</v>
      </c>
      <c r="BH7" s="630"/>
      <c r="BI7" s="630"/>
      <c r="BJ7" s="630"/>
      <c r="BK7" s="630"/>
      <c r="BL7" s="630"/>
      <c r="BM7" s="630"/>
      <c r="BN7" s="631"/>
      <c r="BO7" s="656">
        <v>37.799999999999997</v>
      </c>
      <c r="BP7" s="656"/>
      <c r="BQ7" s="656"/>
      <c r="BR7" s="656"/>
      <c r="BS7" s="657" t="s">
        <v>128</v>
      </c>
      <c r="BT7" s="657"/>
      <c r="BU7" s="657"/>
      <c r="BV7" s="657"/>
      <c r="BW7" s="657"/>
      <c r="BX7" s="657"/>
      <c r="BY7" s="657"/>
      <c r="BZ7" s="657"/>
      <c r="CA7" s="657"/>
      <c r="CB7" s="715"/>
      <c r="CD7" s="671" t="s">
        <v>234</v>
      </c>
      <c r="CE7" s="668"/>
      <c r="CF7" s="668"/>
      <c r="CG7" s="668"/>
      <c r="CH7" s="668"/>
      <c r="CI7" s="668"/>
      <c r="CJ7" s="668"/>
      <c r="CK7" s="668"/>
      <c r="CL7" s="668"/>
      <c r="CM7" s="668"/>
      <c r="CN7" s="668"/>
      <c r="CO7" s="668"/>
      <c r="CP7" s="668"/>
      <c r="CQ7" s="669"/>
      <c r="CR7" s="629">
        <v>1687469</v>
      </c>
      <c r="CS7" s="630"/>
      <c r="CT7" s="630"/>
      <c r="CU7" s="630"/>
      <c r="CV7" s="630"/>
      <c r="CW7" s="630"/>
      <c r="CX7" s="630"/>
      <c r="CY7" s="631"/>
      <c r="CZ7" s="656">
        <v>24.1</v>
      </c>
      <c r="DA7" s="656"/>
      <c r="DB7" s="656"/>
      <c r="DC7" s="656"/>
      <c r="DD7" s="635">
        <v>5551</v>
      </c>
      <c r="DE7" s="630"/>
      <c r="DF7" s="630"/>
      <c r="DG7" s="630"/>
      <c r="DH7" s="630"/>
      <c r="DI7" s="630"/>
      <c r="DJ7" s="630"/>
      <c r="DK7" s="630"/>
      <c r="DL7" s="630"/>
      <c r="DM7" s="630"/>
      <c r="DN7" s="630"/>
      <c r="DO7" s="630"/>
      <c r="DP7" s="631"/>
      <c r="DQ7" s="635">
        <v>1581892</v>
      </c>
      <c r="DR7" s="630"/>
      <c r="DS7" s="630"/>
      <c r="DT7" s="630"/>
      <c r="DU7" s="630"/>
      <c r="DV7" s="630"/>
      <c r="DW7" s="630"/>
      <c r="DX7" s="630"/>
      <c r="DY7" s="630"/>
      <c r="DZ7" s="630"/>
      <c r="EA7" s="630"/>
      <c r="EB7" s="630"/>
      <c r="EC7" s="670"/>
    </row>
    <row r="8" spans="2:143" ht="11.25" customHeight="1" x14ac:dyDescent="0.2">
      <c r="B8" s="626" t="s">
        <v>235</v>
      </c>
      <c r="C8" s="627"/>
      <c r="D8" s="627"/>
      <c r="E8" s="627"/>
      <c r="F8" s="627"/>
      <c r="G8" s="627"/>
      <c r="H8" s="627"/>
      <c r="I8" s="627"/>
      <c r="J8" s="627"/>
      <c r="K8" s="627"/>
      <c r="L8" s="627"/>
      <c r="M8" s="627"/>
      <c r="N8" s="627"/>
      <c r="O8" s="627"/>
      <c r="P8" s="627"/>
      <c r="Q8" s="628"/>
      <c r="R8" s="629">
        <v>7753</v>
      </c>
      <c r="S8" s="630"/>
      <c r="T8" s="630"/>
      <c r="U8" s="630"/>
      <c r="V8" s="630"/>
      <c r="W8" s="630"/>
      <c r="X8" s="630"/>
      <c r="Y8" s="631"/>
      <c r="Z8" s="656">
        <v>0.1</v>
      </c>
      <c r="AA8" s="656"/>
      <c r="AB8" s="656"/>
      <c r="AC8" s="656"/>
      <c r="AD8" s="657">
        <v>7753</v>
      </c>
      <c r="AE8" s="657"/>
      <c r="AF8" s="657"/>
      <c r="AG8" s="657"/>
      <c r="AH8" s="657"/>
      <c r="AI8" s="657"/>
      <c r="AJ8" s="657"/>
      <c r="AK8" s="657"/>
      <c r="AL8" s="632">
        <v>0.2</v>
      </c>
      <c r="AM8" s="633"/>
      <c r="AN8" s="633"/>
      <c r="AO8" s="658"/>
      <c r="AP8" s="626" t="s">
        <v>236</v>
      </c>
      <c r="AQ8" s="627"/>
      <c r="AR8" s="627"/>
      <c r="AS8" s="627"/>
      <c r="AT8" s="627"/>
      <c r="AU8" s="627"/>
      <c r="AV8" s="627"/>
      <c r="AW8" s="627"/>
      <c r="AX8" s="627"/>
      <c r="AY8" s="627"/>
      <c r="AZ8" s="627"/>
      <c r="BA8" s="627"/>
      <c r="BB8" s="627"/>
      <c r="BC8" s="627"/>
      <c r="BD8" s="627"/>
      <c r="BE8" s="627"/>
      <c r="BF8" s="628"/>
      <c r="BG8" s="629">
        <v>18762</v>
      </c>
      <c r="BH8" s="630"/>
      <c r="BI8" s="630"/>
      <c r="BJ8" s="630"/>
      <c r="BK8" s="630"/>
      <c r="BL8" s="630"/>
      <c r="BM8" s="630"/>
      <c r="BN8" s="631"/>
      <c r="BO8" s="656">
        <v>1.3</v>
      </c>
      <c r="BP8" s="656"/>
      <c r="BQ8" s="656"/>
      <c r="BR8" s="656"/>
      <c r="BS8" s="657" t="s">
        <v>128</v>
      </c>
      <c r="BT8" s="657"/>
      <c r="BU8" s="657"/>
      <c r="BV8" s="657"/>
      <c r="BW8" s="657"/>
      <c r="BX8" s="657"/>
      <c r="BY8" s="657"/>
      <c r="BZ8" s="657"/>
      <c r="CA8" s="657"/>
      <c r="CB8" s="715"/>
      <c r="CD8" s="671" t="s">
        <v>237</v>
      </c>
      <c r="CE8" s="668"/>
      <c r="CF8" s="668"/>
      <c r="CG8" s="668"/>
      <c r="CH8" s="668"/>
      <c r="CI8" s="668"/>
      <c r="CJ8" s="668"/>
      <c r="CK8" s="668"/>
      <c r="CL8" s="668"/>
      <c r="CM8" s="668"/>
      <c r="CN8" s="668"/>
      <c r="CO8" s="668"/>
      <c r="CP8" s="668"/>
      <c r="CQ8" s="669"/>
      <c r="CR8" s="629">
        <v>2006939</v>
      </c>
      <c r="CS8" s="630"/>
      <c r="CT8" s="630"/>
      <c r="CU8" s="630"/>
      <c r="CV8" s="630"/>
      <c r="CW8" s="630"/>
      <c r="CX8" s="630"/>
      <c r="CY8" s="631"/>
      <c r="CZ8" s="656">
        <v>28.7</v>
      </c>
      <c r="DA8" s="656"/>
      <c r="DB8" s="656"/>
      <c r="DC8" s="656"/>
      <c r="DD8" s="635">
        <v>31645</v>
      </c>
      <c r="DE8" s="630"/>
      <c r="DF8" s="630"/>
      <c r="DG8" s="630"/>
      <c r="DH8" s="630"/>
      <c r="DI8" s="630"/>
      <c r="DJ8" s="630"/>
      <c r="DK8" s="630"/>
      <c r="DL8" s="630"/>
      <c r="DM8" s="630"/>
      <c r="DN8" s="630"/>
      <c r="DO8" s="630"/>
      <c r="DP8" s="631"/>
      <c r="DQ8" s="635">
        <v>1215207</v>
      </c>
      <c r="DR8" s="630"/>
      <c r="DS8" s="630"/>
      <c r="DT8" s="630"/>
      <c r="DU8" s="630"/>
      <c r="DV8" s="630"/>
      <c r="DW8" s="630"/>
      <c r="DX8" s="630"/>
      <c r="DY8" s="630"/>
      <c r="DZ8" s="630"/>
      <c r="EA8" s="630"/>
      <c r="EB8" s="630"/>
      <c r="EC8" s="670"/>
    </row>
    <row r="9" spans="2:143" ht="11.25" customHeight="1" x14ac:dyDescent="0.2">
      <c r="B9" s="626" t="s">
        <v>238</v>
      </c>
      <c r="C9" s="627"/>
      <c r="D9" s="627"/>
      <c r="E9" s="627"/>
      <c r="F9" s="627"/>
      <c r="G9" s="627"/>
      <c r="H9" s="627"/>
      <c r="I9" s="627"/>
      <c r="J9" s="627"/>
      <c r="K9" s="627"/>
      <c r="L9" s="627"/>
      <c r="M9" s="627"/>
      <c r="N9" s="627"/>
      <c r="O9" s="627"/>
      <c r="P9" s="627"/>
      <c r="Q9" s="628"/>
      <c r="R9" s="629">
        <v>8769</v>
      </c>
      <c r="S9" s="630"/>
      <c r="T9" s="630"/>
      <c r="U9" s="630"/>
      <c r="V9" s="630"/>
      <c r="W9" s="630"/>
      <c r="X9" s="630"/>
      <c r="Y9" s="631"/>
      <c r="Z9" s="656">
        <v>0.1</v>
      </c>
      <c r="AA9" s="656"/>
      <c r="AB9" s="656"/>
      <c r="AC9" s="656"/>
      <c r="AD9" s="657">
        <v>8769</v>
      </c>
      <c r="AE9" s="657"/>
      <c r="AF9" s="657"/>
      <c r="AG9" s="657"/>
      <c r="AH9" s="657"/>
      <c r="AI9" s="657"/>
      <c r="AJ9" s="657"/>
      <c r="AK9" s="657"/>
      <c r="AL9" s="632">
        <v>0.2</v>
      </c>
      <c r="AM9" s="633"/>
      <c r="AN9" s="633"/>
      <c r="AO9" s="658"/>
      <c r="AP9" s="626" t="s">
        <v>239</v>
      </c>
      <c r="AQ9" s="627"/>
      <c r="AR9" s="627"/>
      <c r="AS9" s="627"/>
      <c r="AT9" s="627"/>
      <c r="AU9" s="627"/>
      <c r="AV9" s="627"/>
      <c r="AW9" s="627"/>
      <c r="AX9" s="627"/>
      <c r="AY9" s="627"/>
      <c r="AZ9" s="627"/>
      <c r="BA9" s="627"/>
      <c r="BB9" s="627"/>
      <c r="BC9" s="627"/>
      <c r="BD9" s="627"/>
      <c r="BE9" s="627"/>
      <c r="BF9" s="628"/>
      <c r="BG9" s="629">
        <v>450305</v>
      </c>
      <c r="BH9" s="630"/>
      <c r="BI9" s="630"/>
      <c r="BJ9" s="630"/>
      <c r="BK9" s="630"/>
      <c r="BL9" s="630"/>
      <c r="BM9" s="630"/>
      <c r="BN9" s="631"/>
      <c r="BO9" s="656">
        <v>31.5</v>
      </c>
      <c r="BP9" s="656"/>
      <c r="BQ9" s="656"/>
      <c r="BR9" s="656"/>
      <c r="BS9" s="657" t="s">
        <v>128</v>
      </c>
      <c r="BT9" s="657"/>
      <c r="BU9" s="657"/>
      <c r="BV9" s="657"/>
      <c r="BW9" s="657"/>
      <c r="BX9" s="657"/>
      <c r="BY9" s="657"/>
      <c r="BZ9" s="657"/>
      <c r="CA9" s="657"/>
      <c r="CB9" s="715"/>
      <c r="CD9" s="671" t="s">
        <v>240</v>
      </c>
      <c r="CE9" s="668"/>
      <c r="CF9" s="668"/>
      <c r="CG9" s="668"/>
      <c r="CH9" s="668"/>
      <c r="CI9" s="668"/>
      <c r="CJ9" s="668"/>
      <c r="CK9" s="668"/>
      <c r="CL9" s="668"/>
      <c r="CM9" s="668"/>
      <c r="CN9" s="668"/>
      <c r="CO9" s="668"/>
      <c r="CP9" s="668"/>
      <c r="CQ9" s="669"/>
      <c r="CR9" s="629">
        <v>380278</v>
      </c>
      <c r="CS9" s="630"/>
      <c r="CT9" s="630"/>
      <c r="CU9" s="630"/>
      <c r="CV9" s="630"/>
      <c r="CW9" s="630"/>
      <c r="CX9" s="630"/>
      <c r="CY9" s="631"/>
      <c r="CZ9" s="656">
        <v>5.4</v>
      </c>
      <c r="DA9" s="656"/>
      <c r="DB9" s="656"/>
      <c r="DC9" s="656"/>
      <c r="DD9" s="635">
        <v>5449</v>
      </c>
      <c r="DE9" s="630"/>
      <c r="DF9" s="630"/>
      <c r="DG9" s="630"/>
      <c r="DH9" s="630"/>
      <c r="DI9" s="630"/>
      <c r="DJ9" s="630"/>
      <c r="DK9" s="630"/>
      <c r="DL9" s="630"/>
      <c r="DM9" s="630"/>
      <c r="DN9" s="630"/>
      <c r="DO9" s="630"/>
      <c r="DP9" s="631"/>
      <c r="DQ9" s="635">
        <v>267179</v>
      </c>
      <c r="DR9" s="630"/>
      <c r="DS9" s="630"/>
      <c r="DT9" s="630"/>
      <c r="DU9" s="630"/>
      <c r="DV9" s="630"/>
      <c r="DW9" s="630"/>
      <c r="DX9" s="630"/>
      <c r="DY9" s="630"/>
      <c r="DZ9" s="630"/>
      <c r="EA9" s="630"/>
      <c r="EB9" s="630"/>
      <c r="EC9" s="670"/>
    </row>
    <row r="10" spans="2:143" ht="11.25" customHeight="1" x14ac:dyDescent="0.2">
      <c r="B10" s="626" t="s">
        <v>241</v>
      </c>
      <c r="C10" s="627"/>
      <c r="D10" s="627"/>
      <c r="E10" s="627"/>
      <c r="F10" s="627"/>
      <c r="G10" s="627"/>
      <c r="H10" s="627"/>
      <c r="I10" s="627"/>
      <c r="J10" s="627"/>
      <c r="K10" s="627"/>
      <c r="L10" s="627"/>
      <c r="M10" s="627"/>
      <c r="N10" s="627"/>
      <c r="O10" s="627"/>
      <c r="P10" s="627"/>
      <c r="Q10" s="628"/>
      <c r="R10" s="629" t="s">
        <v>231</v>
      </c>
      <c r="S10" s="630"/>
      <c r="T10" s="630"/>
      <c r="U10" s="630"/>
      <c r="V10" s="630"/>
      <c r="W10" s="630"/>
      <c r="X10" s="630"/>
      <c r="Y10" s="631"/>
      <c r="Z10" s="656" t="s">
        <v>231</v>
      </c>
      <c r="AA10" s="656"/>
      <c r="AB10" s="656"/>
      <c r="AC10" s="656"/>
      <c r="AD10" s="657" t="s">
        <v>128</v>
      </c>
      <c r="AE10" s="657"/>
      <c r="AF10" s="657"/>
      <c r="AG10" s="657"/>
      <c r="AH10" s="657"/>
      <c r="AI10" s="657"/>
      <c r="AJ10" s="657"/>
      <c r="AK10" s="657"/>
      <c r="AL10" s="632" t="s">
        <v>128</v>
      </c>
      <c r="AM10" s="633"/>
      <c r="AN10" s="633"/>
      <c r="AO10" s="658"/>
      <c r="AP10" s="626" t="s">
        <v>242</v>
      </c>
      <c r="AQ10" s="627"/>
      <c r="AR10" s="627"/>
      <c r="AS10" s="627"/>
      <c r="AT10" s="627"/>
      <c r="AU10" s="627"/>
      <c r="AV10" s="627"/>
      <c r="AW10" s="627"/>
      <c r="AX10" s="627"/>
      <c r="AY10" s="627"/>
      <c r="AZ10" s="627"/>
      <c r="BA10" s="627"/>
      <c r="BB10" s="627"/>
      <c r="BC10" s="627"/>
      <c r="BD10" s="627"/>
      <c r="BE10" s="627"/>
      <c r="BF10" s="628"/>
      <c r="BG10" s="629">
        <v>24762</v>
      </c>
      <c r="BH10" s="630"/>
      <c r="BI10" s="630"/>
      <c r="BJ10" s="630"/>
      <c r="BK10" s="630"/>
      <c r="BL10" s="630"/>
      <c r="BM10" s="630"/>
      <c r="BN10" s="631"/>
      <c r="BO10" s="656">
        <v>1.7</v>
      </c>
      <c r="BP10" s="656"/>
      <c r="BQ10" s="656"/>
      <c r="BR10" s="656"/>
      <c r="BS10" s="657" t="s">
        <v>128</v>
      </c>
      <c r="BT10" s="657"/>
      <c r="BU10" s="657"/>
      <c r="BV10" s="657"/>
      <c r="BW10" s="657"/>
      <c r="BX10" s="657"/>
      <c r="BY10" s="657"/>
      <c r="BZ10" s="657"/>
      <c r="CA10" s="657"/>
      <c r="CB10" s="715"/>
      <c r="CD10" s="671" t="s">
        <v>243</v>
      </c>
      <c r="CE10" s="668"/>
      <c r="CF10" s="668"/>
      <c r="CG10" s="668"/>
      <c r="CH10" s="668"/>
      <c r="CI10" s="668"/>
      <c r="CJ10" s="668"/>
      <c r="CK10" s="668"/>
      <c r="CL10" s="668"/>
      <c r="CM10" s="668"/>
      <c r="CN10" s="668"/>
      <c r="CO10" s="668"/>
      <c r="CP10" s="668"/>
      <c r="CQ10" s="669"/>
      <c r="CR10" s="629">
        <v>2000</v>
      </c>
      <c r="CS10" s="630"/>
      <c r="CT10" s="630"/>
      <c r="CU10" s="630"/>
      <c r="CV10" s="630"/>
      <c r="CW10" s="630"/>
      <c r="CX10" s="630"/>
      <c r="CY10" s="631"/>
      <c r="CZ10" s="656">
        <v>0</v>
      </c>
      <c r="DA10" s="656"/>
      <c r="DB10" s="656"/>
      <c r="DC10" s="656"/>
      <c r="DD10" s="635" t="s">
        <v>128</v>
      </c>
      <c r="DE10" s="630"/>
      <c r="DF10" s="630"/>
      <c r="DG10" s="630"/>
      <c r="DH10" s="630"/>
      <c r="DI10" s="630"/>
      <c r="DJ10" s="630"/>
      <c r="DK10" s="630"/>
      <c r="DL10" s="630"/>
      <c r="DM10" s="630"/>
      <c r="DN10" s="630"/>
      <c r="DO10" s="630"/>
      <c r="DP10" s="631"/>
      <c r="DQ10" s="635" t="s">
        <v>128</v>
      </c>
      <c r="DR10" s="630"/>
      <c r="DS10" s="630"/>
      <c r="DT10" s="630"/>
      <c r="DU10" s="630"/>
      <c r="DV10" s="630"/>
      <c r="DW10" s="630"/>
      <c r="DX10" s="630"/>
      <c r="DY10" s="630"/>
      <c r="DZ10" s="630"/>
      <c r="EA10" s="630"/>
      <c r="EB10" s="630"/>
      <c r="EC10" s="670"/>
    </row>
    <row r="11" spans="2:143" ht="11.25" customHeight="1" x14ac:dyDescent="0.2">
      <c r="B11" s="626" t="s">
        <v>244</v>
      </c>
      <c r="C11" s="627"/>
      <c r="D11" s="627"/>
      <c r="E11" s="627"/>
      <c r="F11" s="627"/>
      <c r="G11" s="627"/>
      <c r="H11" s="627"/>
      <c r="I11" s="627"/>
      <c r="J11" s="627"/>
      <c r="K11" s="627"/>
      <c r="L11" s="627"/>
      <c r="M11" s="627"/>
      <c r="N11" s="627"/>
      <c r="O11" s="627"/>
      <c r="P11" s="627"/>
      <c r="Q11" s="628"/>
      <c r="R11" s="629">
        <v>254794</v>
      </c>
      <c r="S11" s="630"/>
      <c r="T11" s="630"/>
      <c r="U11" s="630"/>
      <c r="V11" s="630"/>
      <c r="W11" s="630"/>
      <c r="X11" s="630"/>
      <c r="Y11" s="631"/>
      <c r="Z11" s="632">
        <v>3.4</v>
      </c>
      <c r="AA11" s="633"/>
      <c r="AB11" s="633"/>
      <c r="AC11" s="634"/>
      <c r="AD11" s="635">
        <v>254794</v>
      </c>
      <c r="AE11" s="630"/>
      <c r="AF11" s="630"/>
      <c r="AG11" s="630"/>
      <c r="AH11" s="630"/>
      <c r="AI11" s="630"/>
      <c r="AJ11" s="630"/>
      <c r="AK11" s="631"/>
      <c r="AL11" s="632">
        <v>6.1</v>
      </c>
      <c r="AM11" s="633"/>
      <c r="AN11" s="633"/>
      <c r="AO11" s="658"/>
      <c r="AP11" s="626" t="s">
        <v>245</v>
      </c>
      <c r="AQ11" s="627"/>
      <c r="AR11" s="627"/>
      <c r="AS11" s="627"/>
      <c r="AT11" s="627"/>
      <c r="AU11" s="627"/>
      <c r="AV11" s="627"/>
      <c r="AW11" s="627"/>
      <c r="AX11" s="627"/>
      <c r="AY11" s="627"/>
      <c r="AZ11" s="627"/>
      <c r="BA11" s="627"/>
      <c r="BB11" s="627"/>
      <c r="BC11" s="627"/>
      <c r="BD11" s="627"/>
      <c r="BE11" s="627"/>
      <c r="BF11" s="628"/>
      <c r="BG11" s="629">
        <v>45960</v>
      </c>
      <c r="BH11" s="630"/>
      <c r="BI11" s="630"/>
      <c r="BJ11" s="630"/>
      <c r="BK11" s="630"/>
      <c r="BL11" s="630"/>
      <c r="BM11" s="630"/>
      <c r="BN11" s="631"/>
      <c r="BO11" s="656">
        <v>3.2</v>
      </c>
      <c r="BP11" s="656"/>
      <c r="BQ11" s="656"/>
      <c r="BR11" s="656"/>
      <c r="BS11" s="657" t="s">
        <v>128</v>
      </c>
      <c r="BT11" s="657"/>
      <c r="BU11" s="657"/>
      <c r="BV11" s="657"/>
      <c r="BW11" s="657"/>
      <c r="BX11" s="657"/>
      <c r="BY11" s="657"/>
      <c r="BZ11" s="657"/>
      <c r="CA11" s="657"/>
      <c r="CB11" s="715"/>
      <c r="CD11" s="671" t="s">
        <v>246</v>
      </c>
      <c r="CE11" s="668"/>
      <c r="CF11" s="668"/>
      <c r="CG11" s="668"/>
      <c r="CH11" s="668"/>
      <c r="CI11" s="668"/>
      <c r="CJ11" s="668"/>
      <c r="CK11" s="668"/>
      <c r="CL11" s="668"/>
      <c r="CM11" s="668"/>
      <c r="CN11" s="668"/>
      <c r="CO11" s="668"/>
      <c r="CP11" s="668"/>
      <c r="CQ11" s="669"/>
      <c r="CR11" s="629">
        <v>187587</v>
      </c>
      <c r="CS11" s="630"/>
      <c r="CT11" s="630"/>
      <c r="CU11" s="630"/>
      <c r="CV11" s="630"/>
      <c r="CW11" s="630"/>
      <c r="CX11" s="630"/>
      <c r="CY11" s="631"/>
      <c r="CZ11" s="656">
        <v>2.7</v>
      </c>
      <c r="DA11" s="656"/>
      <c r="DB11" s="656"/>
      <c r="DC11" s="656"/>
      <c r="DD11" s="635">
        <v>52584</v>
      </c>
      <c r="DE11" s="630"/>
      <c r="DF11" s="630"/>
      <c r="DG11" s="630"/>
      <c r="DH11" s="630"/>
      <c r="DI11" s="630"/>
      <c r="DJ11" s="630"/>
      <c r="DK11" s="630"/>
      <c r="DL11" s="630"/>
      <c r="DM11" s="630"/>
      <c r="DN11" s="630"/>
      <c r="DO11" s="630"/>
      <c r="DP11" s="631"/>
      <c r="DQ11" s="635">
        <v>124899</v>
      </c>
      <c r="DR11" s="630"/>
      <c r="DS11" s="630"/>
      <c r="DT11" s="630"/>
      <c r="DU11" s="630"/>
      <c r="DV11" s="630"/>
      <c r="DW11" s="630"/>
      <c r="DX11" s="630"/>
      <c r="DY11" s="630"/>
      <c r="DZ11" s="630"/>
      <c r="EA11" s="630"/>
      <c r="EB11" s="630"/>
      <c r="EC11" s="670"/>
    </row>
    <row r="12" spans="2:143" ht="11.25" customHeight="1" x14ac:dyDescent="0.2">
      <c r="B12" s="626" t="s">
        <v>247</v>
      </c>
      <c r="C12" s="627"/>
      <c r="D12" s="627"/>
      <c r="E12" s="627"/>
      <c r="F12" s="627"/>
      <c r="G12" s="627"/>
      <c r="H12" s="627"/>
      <c r="I12" s="627"/>
      <c r="J12" s="627"/>
      <c r="K12" s="627"/>
      <c r="L12" s="627"/>
      <c r="M12" s="627"/>
      <c r="N12" s="627"/>
      <c r="O12" s="627"/>
      <c r="P12" s="627"/>
      <c r="Q12" s="628"/>
      <c r="R12" s="629">
        <v>29228</v>
      </c>
      <c r="S12" s="630"/>
      <c r="T12" s="630"/>
      <c r="U12" s="630"/>
      <c r="V12" s="630"/>
      <c r="W12" s="630"/>
      <c r="X12" s="630"/>
      <c r="Y12" s="631"/>
      <c r="Z12" s="656">
        <v>0.4</v>
      </c>
      <c r="AA12" s="656"/>
      <c r="AB12" s="656"/>
      <c r="AC12" s="656"/>
      <c r="AD12" s="657">
        <v>29228</v>
      </c>
      <c r="AE12" s="657"/>
      <c r="AF12" s="657"/>
      <c r="AG12" s="657"/>
      <c r="AH12" s="657"/>
      <c r="AI12" s="657"/>
      <c r="AJ12" s="657"/>
      <c r="AK12" s="657"/>
      <c r="AL12" s="632">
        <v>0.7</v>
      </c>
      <c r="AM12" s="633"/>
      <c r="AN12" s="633"/>
      <c r="AO12" s="658"/>
      <c r="AP12" s="626" t="s">
        <v>248</v>
      </c>
      <c r="AQ12" s="627"/>
      <c r="AR12" s="627"/>
      <c r="AS12" s="627"/>
      <c r="AT12" s="627"/>
      <c r="AU12" s="627"/>
      <c r="AV12" s="627"/>
      <c r="AW12" s="627"/>
      <c r="AX12" s="627"/>
      <c r="AY12" s="627"/>
      <c r="AZ12" s="627"/>
      <c r="BA12" s="627"/>
      <c r="BB12" s="627"/>
      <c r="BC12" s="627"/>
      <c r="BD12" s="627"/>
      <c r="BE12" s="627"/>
      <c r="BF12" s="628"/>
      <c r="BG12" s="629">
        <v>794356</v>
      </c>
      <c r="BH12" s="630"/>
      <c r="BI12" s="630"/>
      <c r="BJ12" s="630"/>
      <c r="BK12" s="630"/>
      <c r="BL12" s="630"/>
      <c r="BM12" s="630"/>
      <c r="BN12" s="631"/>
      <c r="BO12" s="656">
        <v>55.6</v>
      </c>
      <c r="BP12" s="656"/>
      <c r="BQ12" s="656"/>
      <c r="BR12" s="656"/>
      <c r="BS12" s="657">
        <v>52946</v>
      </c>
      <c r="BT12" s="657"/>
      <c r="BU12" s="657"/>
      <c r="BV12" s="657"/>
      <c r="BW12" s="657"/>
      <c r="BX12" s="657"/>
      <c r="BY12" s="657"/>
      <c r="BZ12" s="657"/>
      <c r="CA12" s="657"/>
      <c r="CB12" s="715"/>
      <c r="CD12" s="671" t="s">
        <v>249</v>
      </c>
      <c r="CE12" s="668"/>
      <c r="CF12" s="668"/>
      <c r="CG12" s="668"/>
      <c r="CH12" s="668"/>
      <c r="CI12" s="668"/>
      <c r="CJ12" s="668"/>
      <c r="CK12" s="668"/>
      <c r="CL12" s="668"/>
      <c r="CM12" s="668"/>
      <c r="CN12" s="668"/>
      <c r="CO12" s="668"/>
      <c r="CP12" s="668"/>
      <c r="CQ12" s="669"/>
      <c r="CR12" s="629">
        <v>119978</v>
      </c>
      <c r="CS12" s="630"/>
      <c r="CT12" s="630"/>
      <c r="CU12" s="630"/>
      <c r="CV12" s="630"/>
      <c r="CW12" s="630"/>
      <c r="CX12" s="630"/>
      <c r="CY12" s="631"/>
      <c r="CZ12" s="656">
        <v>1.7</v>
      </c>
      <c r="DA12" s="656"/>
      <c r="DB12" s="656"/>
      <c r="DC12" s="656"/>
      <c r="DD12" s="635">
        <v>4230</v>
      </c>
      <c r="DE12" s="630"/>
      <c r="DF12" s="630"/>
      <c r="DG12" s="630"/>
      <c r="DH12" s="630"/>
      <c r="DI12" s="630"/>
      <c r="DJ12" s="630"/>
      <c r="DK12" s="630"/>
      <c r="DL12" s="630"/>
      <c r="DM12" s="630"/>
      <c r="DN12" s="630"/>
      <c r="DO12" s="630"/>
      <c r="DP12" s="631"/>
      <c r="DQ12" s="635">
        <v>83217</v>
      </c>
      <c r="DR12" s="630"/>
      <c r="DS12" s="630"/>
      <c r="DT12" s="630"/>
      <c r="DU12" s="630"/>
      <c r="DV12" s="630"/>
      <c r="DW12" s="630"/>
      <c r="DX12" s="630"/>
      <c r="DY12" s="630"/>
      <c r="DZ12" s="630"/>
      <c r="EA12" s="630"/>
      <c r="EB12" s="630"/>
      <c r="EC12" s="670"/>
    </row>
    <row r="13" spans="2:143" ht="11.25" customHeight="1" x14ac:dyDescent="0.2">
      <c r="B13" s="626" t="s">
        <v>250</v>
      </c>
      <c r="C13" s="627"/>
      <c r="D13" s="627"/>
      <c r="E13" s="627"/>
      <c r="F13" s="627"/>
      <c r="G13" s="627"/>
      <c r="H13" s="627"/>
      <c r="I13" s="627"/>
      <c r="J13" s="627"/>
      <c r="K13" s="627"/>
      <c r="L13" s="627"/>
      <c r="M13" s="627"/>
      <c r="N13" s="627"/>
      <c r="O13" s="627"/>
      <c r="P13" s="627"/>
      <c r="Q13" s="628"/>
      <c r="R13" s="629" t="s">
        <v>128</v>
      </c>
      <c r="S13" s="630"/>
      <c r="T13" s="630"/>
      <c r="U13" s="630"/>
      <c r="V13" s="630"/>
      <c r="W13" s="630"/>
      <c r="X13" s="630"/>
      <c r="Y13" s="631"/>
      <c r="Z13" s="656" t="s">
        <v>128</v>
      </c>
      <c r="AA13" s="656"/>
      <c r="AB13" s="656"/>
      <c r="AC13" s="656"/>
      <c r="AD13" s="657" t="s">
        <v>128</v>
      </c>
      <c r="AE13" s="657"/>
      <c r="AF13" s="657"/>
      <c r="AG13" s="657"/>
      <c r="AH13" s="657"/>
      <c r="AI13" s="657"/>
      <c r="AJ13" s="657"/>
      <c r="AK13" s="657"/>
      <c r="AL13" s="632" t="s">
        <v>128</v>
      </c>
      <c r="AM13" s="633"/>
      <c r="AN13" s="633"/>
      <c r="AO13" s="658"/>
      <c r="AP13" s="626" t="s">
        <v>251</v>
      </c>
      <c r="AQ13" s="627"/>
      <c r="AR13" s="627"/>
      <c r="AS13" s="627"/>
      <c r="AT13" s="627"/>
      <c r="AU13" s="627"/>
      <c r="AV13" s="627"/>
      <c r="AW13" s="627"/>
      <c r="AX13" s="627"/>
      <c r="AY13" s="627"/>
      <c r="AZ13" s="627"/>
      <c r="BA13" s="627"/>
      <c r="BB13" s="627"/>
      <c r="BC13" s="627"/>
      <c r="BD13" s="627"/>
      <c r="BE13" s="627"/>
      <c r="BF13" s="628"/>
      <c r="BG13" s="629">
        <v>794301</v>
      </c>
      <c r="BH13" s="630"/>
      <c r="BI13" s="630"/>
      <c r="BJ13" s="630"/>
      <c r="BK13" s="630"/>
      <c r="BL13" s="630"/>
      <c r="BM13" s="630"/>
      <c r="BN13" s="631"/>
      <c r="BO13" s="656">
        <v>55.6</v>
      </c>
      <c r="BP13" s="656"/>
      <c r="BQ13" s="656"/>
      <c r="BR13" s="656"/>
      <c r="BS13" s="657">
        <v>52946</v>
      </c>
      <c r="BT13" s="657"/>
      <c r="BU13" s="657"/>
      <c r="BV13" s="657"/>
      <c r="BW13" s="657"/>
      <c r="BX13" s="657"/>
      <c r="BY13" s="657"/>
      <c r="BZ13" s="657"/>
      <c r="CA13" s="657"/>
      <c r="CB13" s="715"/>
      <c r="CD13" s="671" t="s">
        <v>252</v>
      </c>
      <c r="CE13" s="668"/>
      <c r="CF13" s="668"/>
      <c r="CG13" s="668"/>
      <c r="CH13" s="668"/>
      <c r="CI13" s="668"/>
      <c r="CJ13" s="668"/>
      <c r="CK13" s="668"/>
      <c r="CL13" s="668"/>
      <c r="CM13" s="668"/>
      <c r="CN13" s="668"/>
      <c r="CO13" s="668"/>
      <c r="CP13" s="668"/>
      <c r="CQ13" s="669"/>
      <c r="CR13" s="629">
        <v>723908</v>
      </c>
      <c r="CS13" s="630"/>
      <c r="CT13" s="630"/>
      <c r="CU13" s="630"/>
      <c r="CV13" s="630"/>
      <c r="CW13" s="630"/>
      <c r="CX13" s="630"/>
      <c r="CY13" s="631"/>
      <c r="CZ13" s="656">
        <v>10.4</v>
      </c>
      <c r="DA13" s="656"/>
      <c r="DB13" s="656"/>
      <c r="DC13" s="656"/>
      <c r="DD13" s="635">
        <v>271564</v>
      </c>
      <c r="DE13" s="630"/>
      <c r="DF13" s="630"/>
      <c r="DG13" s="630"/>
      <c r="DH13" s="630"/>
      <c r="DI13" s="630"/>
      <c r="DJ13" s="630"/>
      <c r="DK13" s="630"/>
      <c r="DL13" s="630"/>
      <c r="DM13" s="630"/>
      <c r="DN13" s="630"/>
      <c r="DO13" s="630"/>
      <c r="DP13" s="631"/>
      <c r="DQ13" s="635">
        <v>550365</v>
      </c>
      <c r="DR13" s="630"/>
      <c r="DS13" s="630"/>
      <c r="DT13" s="630"/>
      <c r="DU13" s="630"/>
      <c r="DV13" s="630"/>
      <c r="DW13" s="630"/>
      <c r="DX13" s="630"/>
      <c r="DY13" s="630"/>
      <c r="DZ13" s="630"/>
      <c r="EA13" s="630"/>
      <c r="EB13" s="630"/>
      <c r="EC13" s="670"/>
    </row>
    <row r="14" spans="2:143" ht="11.25" customHeight="1" x14ac:dyDescent="0.2">
      <c r="B14" s="626" t="s">
        <v>253</v>
      </c>
      <c r="C14" s="627"/>
      <c r="D14" s="627"/>
      <c r="E14" s="627"/>
      <c r="F14" s="627"/>
      <c r="G14" s="627"/>
      <c r="H14" s="627"/>
      <c r="I14" s="627"/>
      <c r="J14" s="627"/>
      <c r="K14" s="627"/>
      <c r="L14" s="627"/>
      <c r="M14" s="627"/>
      <c r="N14" s="627"/>
      <c r="O14" s="627"/>
      <c r="P14" s="627"/>
      <c r="Q14" s="628"/>
      <c r="R14" s="629" t="s">
        <v>128</v>
      </c>
      <c r="S14" s="630"/>
      <c r="T14" s="630"/>
      <c r="U14" s="630"/>
      <c r="V14" s="630"/>
      <c r="W14" s="630"/>
      <c r="X14" s="630"/>
      <c r="Y14" s="631"/>
      <c r="Z14" s="656" t="s">
        <v>128</v>
      </c>
      <c r="AA14" s="656"/>
      <c r="AB14" s="656"/>
      <c r="AC14" s="656"/>
      <c r="AD14" s="657" t="s">
        <v>128</v>
      </c>
      <c r="AE14" s="657"/>
      <c r="AF14" s="657"/>
      <c r="AG14" s="657"/>
      <c r="AH14" s="657"/>
      <c r="AI14" s="657"/>
      <c r="AJ14" s="657"/>
      <c r="AK14" s="657"/>
      <c r="AL14" s="632" t="s">
        <v>128</v>
      </c>
      <c r="AM14" s="633"/>
      <c r="AN14" s="633"/>
      <c r="AO14" s="658"/>
      <c r="AP14" s="626" t="s">
        <v>254</v>
      </c>
      <c r="AQ14" s="627"/>
      <c r="AR14" s="627"/>
      <c r="AS14" s="627"/>
      <c r="AT14" s="627"/>
      <c r="AU14" s="627"/>
      <c r="AV14" s="627"/>
      <c r="AW14" s="627"/>
      <c r="AX14" s="627"/>
      <c r="AY14" s="627"/>
      <c r="AZ14" s="627"/>
      <c r="BA14" s="627"/>
      <c r="BB14" s="627"/>
      <c r="BC14" s="627"/>
      <c r="BD14" s="627"/>
      <c r="BE14" s="627"/>
      <c r="BF14" s="628"/>
      <c r="BG14" s="629">
        <v>42911</v>
      </c>
      <c r="BH14" s="630"/>
      <c r="BI14" s="630"/>
      <c r="BJ14" s="630"/>
      <c r="BK14" s="630"/>
      <c r="BL14" s="630"/>
      <c r="BM14" s="630"/>
      <c r="BN14" s="631"/>
      <c r="BO14" s="656">
        <v>3</v>
      </c>
      <c r="BP14" s="656"/>
      <c r="BQ14" s="656"/>
      <c r="BR14" s="656"/>
      <c r="BS14" s="657" t="s">
        <v>128</v>
      </c>
      <c r="BT14" s="657"/>
      <c r="BU14" s="657"/>
      <c r="BV14" s="657"/>
      <c r="BW14" s="657"/>
      <c r="BX14" s="657"/>
      <c r="BY14" s="657"/>
      <c r="BZ14" s="657"/>
      <c r="CA14" s="657"/>
      <c r="CB14" s="715"/>
      <c r="CD14" s="671" t="s">
        <v>255</v>
      </c>
      <c r="CE14" s="668"/>
      <c r="CF14" s="668"/>
      <c r="CG14" s="668"/>
      <c r="CH14" s="668"/>
      <c r="CI14" s="668"/>
      <c r="CJ14" s="668"/>
      <c r="CK14" s="668"/>
      <c r="CL14" s="668"/>
      <c r="CM14" s="668"/>
      <c r="CN14" s="668"/>
      <c r="CO14" s="668"/>
      <c r="CP14" s="668"/>
      <c r="CQ14" s="669"/>
      <c r="CR14" s="629">
        <v>746103</v>
      </c>
      <c r="CS14" s="630"/>
      <c r="CT14" s="630"/>
      <c r="CU14" s="630"/>
      <c r="CV14" s="630"/>
      <c r="CW14" s="630"/>
      <c r="CX14" s="630"/>
      <c r="CY14" s="631"/>
      <c r="CZ14" s="656">
        <v>10.7</v>
      </c>
      <c r="DA14" s="656"/>
      <c r="DB14" s="656"/>
      <c r="DC14" s="656"/>
      <c r="DD14" s="635">
        <v>206193</v>
      </c>
      <c r="DE14" s="630"/>
      <c r="DF14" s="630"/>
      <c r="DG14" s="630"/>
      <c r="DH14" s="630"/>
      <c r="DI14" s="630"/>
      <c r="DJ14" s="630"/>
      <c r="DK14" s="630"/>
      <c r="DL14" s="630"/>
      <c r="DM14" s="630"/>
      <c r="DN14" s="630"/>
      <c r="DO14" s="630"/>
      <c r="DP14" s="631"/>
      <c r="DQ14" s="635">
        <v>482248</v>
      </c>
      <c r="DR14" s="630"/>
      <c r="DS14" s="630"/>
      <c r="DT14" s="630"/>
      <c r="DU14" s="630"/>
      <c r="DV14" s="630"/>
      <c r="DW14" s="630"/>
      <c r="DX14" s="630"/>
      <c r="DY14" s="630"/>
      <c r="DZ14" s="630"/>
      <c r="EA14" s="630"/>
      <c r="EB14" s="630"/>
      <c r="EC14" s="670"/>
    </row>
    <row r="15" spans="2:143" ht="11.25" customHeight="1" x14ac:dyDescent="0.2">
      <c r="B15" s="626" t="s">
        <v>256</v>
      </c>
      <c r="C15" s="627"/>
      <c r="D15" s="627"/>
      <c r="E15" s="627"/>
      <c r="F15" s="627"/>
      <c r="G15" s="627"/>
      <c r="H15" s="627"/>
      <c r="I15" s="627"/>
      <c r="J15" s="627"/>
      <c r="K15" s="627"/>
      <c r="L15" s="627"/>
      <c r="M15" s="627"/>
      <c r="N15" s="627"/>
      <c r="O15" s="627"/>
      <c r="P15" s="627"/>
      <c r="Q15" s="628"/>
      <c r="R15" s="629" t="s">
        <v>231</v>
      </c>
      <c r="S15" s="630"/>
      <c r="T15" s="630"/>
      <c r="U15" s="630"/>
      <c r="V15" s="630"/>
      <c r="W15" s="630"/>
      <c r="X15" s="630"/>
      <c r="Y15" s="631"/>
      <c r="Z15" s="656" t="s">
        <v>231</v>
      </c>
      <c r="AA15" s="656"/>
      <c r="AB15" s="656"/>
      <c r="AC15" s="656"/>
      <c r="AD15" s="657" t="s">
        <v>128</v>
      </c>
      <c r="AE15" s="657"/>
      <c r="AF15" s="657"/>
      <c r="AG15" s="657"/>
      <c r="AH15" s="657"/>
      <c r="AI15" s="657"/>
      <c r="AJ15" s="657"/>
      <c r="AK15" s="657"/>
      <c r="AL15" s="632" t="s">
        <v>231</v>
      </c>
      <c r="AM15" s="633"/>
      <c r="AN15" s="633"/>
      <c r="AO15" s="658"/>
      <c r="AP15" s="626" t="s">
        <v>257</v>
      </c>
      <c r="AQ15" s="627"/>
      <c r="AR15" s="627"/>
      <c r="AS15" s="627"/>
      <c r="AT15" s="627"/>
      <c r="AU15" s="627"/>
      <c r="AV15" s="627"/>
      <c r="AW15" s="627"/>
      <c r="AX15" s="627"/>
      <c r="AY15" s="627"/>
      <c r="AZ15" s="627"/>
      <c r="BA15" s="627"/>
      <c r="BB15" s="627"/>
      <c r="BC15" s="627"/>
      <c r="BD15" s="627"/>
      <c r="BE15" s="627"/>
      <c r="BF15" s="628"/>
      <c r="BG15" s="629">
        <v>51216</v>
      </c>
      <c r="BH15" s="630"/>
      <c r="BI15" s="630"/>
      <c r="BJ15" s="630"/>
      <c r="BK15" s="630"/>
      <c r="BL15" s="630"/>
      <c r="BM15" s="630"/>
      <c r="BN15" s="631"/>
      <c r="BO15" s="656">
        <v>3.6</v>
      </c>
      <c r="BP15" s="656"/>
      <c r="BQ15" s="656"/>
      <c r="BR15" s="656"/>
      <c r="BS15" s="657" t="s">
        <v>231</v>
      </c>
      <c r="BT15" s="657"/>
      <c r="BU15" s="657"/>
      <c r="BV15" s="657"/>
      <c r="BW15" s="657"/>
      <c r="BX15" s="657"/>
      <c r="BY15" s="657"/>
      <c r="BZ15" s="657"/>
      <c r="CA15" s="657"/>
      <c r="CB15" s="715"/>
      <c r="CD15" s="671" t="s">
        <v>258</v>
      </c>
      <c r="CE15" s="668"/>
      <c r="CF15" s="668"/>
      <c r="CG15" s="668"/>
      <c r="CH15" s="668"/>
      <c r="CI15" s="668"/>
      <c r="CJ15" s="668"/>
      <c r="CK15" s="668"/>
      <c r="CL15" s="668"/>
      <c r="CM15" s="668"/>
      <c r="CN15" s="668"/>
      <c r="CO15" s="668"/>
      <c r="CP15" s="668"/>
      <c r="CQ15" s="669"/>
      <c r="CR15" s="629">
        <v>605884</v>
      </c>
      <c r="CS15" s="630"/>
      <c r="CT15" s="630"/>
      <c r="CU15" s="630"/>
      <c r="CV15" s="630"/>
      <c r="CW15" s="630"/>
      <c r="CX15" s="630"/>
      <c r="CY15" s="631"/>
      <c r="CZ15" s="656">
        <v>8.6999999999999993</v>
      </c>
      <c r="DA15" s="656"/>
      <c r="DB15" s="656"/>
      <c r="DC15" s="656"/>
      <c r="DD15" s="635">
        <v>122136</v>
      </c>
      <c r="DE15" s="630"/>
      <c r="DF15" s="630"/>
      <c r="DG15" s="630"/>
      <c r="DH15" s="630"/>
      <c r="DI15" s="630"/>
      <c r="DJ15" s="630"/>
      <c r="DK15" s="630"/>
      <c r="DL15" s="630"/>
      <c r="DM15" s="630"/>
      <c r="DN15" s="630"/>
      <c r="DO15" s="630"/>
      <c r="DP15" s="631"/>
      <c r="DQ15" s="635">
        <v>504999</v>
      </c>
      <c r="DR15" s="630"/>
      <c r="DS15" s="630"/>
      <c r="DT15" s="630"/>
      <c r="DU15" s="630"/>
      <c r="DV15" s="630"/>
      <c r="DW15" s="630"/>
      <c r="DX15" s="630"/>
      <c r="DY15" s="630"/>
      <c r="DZ15" s="630"/>
      <c r="EA15" s="630"/>
      <c r="EB15" s="630"/>
      <c r="EC15" s="670"/>
    </row>
    <row r="16" spans="2:143" ht="11.25" customHeight="1" x14ac:dyDescent="0.2">
      <c r="B16" s="626" t="s">
        <v>259</v>
      </c>
      <c r="C16" s="627"/>
      <c r="D16" s="627"/>
      <c r="E16" s="627"/>
      <c r="F16" s="627"/>
      <c r="G16" s="627"/>
      <c r="H16" s="627"/>
      <c r="I16" s="627"/>
      <c r="J16" s="627"/>
      <c r="K16" s="627"/>
      <c r="L16" s="627"/>
      <c r="M16" s="627"/>
      <c r="N16" s="627"/>
      <c r="O16" s="627"/>
      <c r="P16" s="627"/>
      <c r="Q16" s="628"/>
      <c r="R16" s="629">
        <v>9129</v>
      </c>
      <c r="S16" s="630"/>
      <c r="T16" s="630"/>
      <c r="U16" s="630"/>
      <c r="V16" s="630"/>
      <c r="W16" s="630"/>
      <c r="X16" s="630"/>
      <c r="Y16" s="631"/>
      <c r="Z16" s="656">
        <v>0.1</v>
      </c>
      <c r="AA16" s="656"/>
      <c r="AB16" s="656"/>
      <c r="AC16" s="656"/>
      <c r="AD16" s="657">
        <v>9129</v>
      </c>
      <c r="AE16" s="657"/>
      <c r="AF16" s="657"/>
      <c r="AG16" s="657"/>
      <c r="AH16" s="657"/>
      <c r="AI16" s="657"/>
      <c r="AJ16" s="657"/>
      <c r="AK16" s="657"/>
      <c r="AL16" s="632">
        <v>0.2</v>
      </c>
      <c r="AM16" s="633"/>
      <c r="AN16" s="633"/>
      <c r="AO16" s="658"/>
      <c r="AP16" s="626" t="s">
        <v>260</v>
      </c>
      <c r="AQ16" s="627"/>
      <c r="AR16" s="627"/>
      <c r="AS16" s="627"/>
      <c r="AT16" s="627"/>
      <c r="AU16" s="627"/>
      <c r="AV16" s="627"/>
      <c r="AW16" s="627"/>
      <c r="AX16" s="627"/>
      <c r="AY16" s="627"/>
      <c r="AZ16" s="627"/>
      <c r="BA16" s="627"/>
      <c r="BB16" s="627"/>
      <c r="BC16" s="627"/>
      <c r="BD16" s="627"/>
      <c r="BE16" s="627"/>
      <c r="BF16" s="628"/>
      <c r="BG16" s="629" t="s">
        <v>231</v>
      </c>
      <c r="BH16" s="630"/>
      <c r="BI16" s="630"/>
      <c r="BJ16" s="630"/>
      <c r="BK16" s="630"/>
      <c r="BL16" s="630"/>
      <c r="BM16" s="630"/>
      <c r="BN16" s="631"/>
      <c r="BO16" s="656" t="s">
        <v>128</v>
      </c>
      <c r="BP16" s="656"/>
      <c r="BQ16" s="656"/>
      <c r="BR16" s="656"/>
      <c r="BS16" s="657" t="s">
        <v>231</v>
      </c>
      <c r="BT16" s="657"/>
      <c r="BU16" s="657"/>
      <c r="BV16" s="657"/>
      <c r="BW16" s="657"/>
      <c r="BX16" s="657"/>
      <c r="BY16" s="657"/>
      <c r="BZ16" s="657"/>
      <c r="CA16" s="657"/>
      <c r="CB16" s="715"/>
      <c r="CD16" s="671" t="s">
        <v>261</v>
      </c>
      <c r="CE16" s="668"/>
      <c r="CF16" s="668"/>
      <c r="CG16" s="668"/>
      <c r="CH16" s="668"/>
      <c r="CI16" s="668"/>
      <c r="CJ16" s="668"/>
      <c r="CK16" s="668"/>
      <c r="CL16" s="668"/>
      <c r="CM16" s="668"/>
      <c r="CN16" s="668"/>
      <c r="CO16" s="668"/>
      <c r="CP16" s="668"/>
      <c r="CQ16" s="669"/>
      <c r="CR16" s="629">
        <v>29995</v>
      </c>
      <c r="CS16" s="630"/>
      <c r="CT16" s="630"/>
      <c r="CU16" s="630"/>
      <c r="CV16" s="630"/>
      <c r="CW16" s="630"/>
      <c r="CX16" s="630"/>
      <c r="CY16" s="631"/>
      <c r="CZ16" s="656">
        <v>0.4</v>
      </c>
      <c r="DA16" s="656"/>
      <c r="DB16" s="656"/>
      <c r="DC16" s="656"/>
      <c r="DD16" s="635" t="s">
        <v>231</v>
      </c>
      <c r="DE16" s="630"/>
      <c r="DF16" s="630"/>
      <c r="DG16" s="630"/>
      <c r="DH16" s="630"/>
      <c r="DI16" s="630"/>
      <c r="DJ16" s="630"/>
      <c r="DK16" s="630"/>
      <c r="DL16" s="630"/>
      <c r="DM16" s="630"/>
      <c r="DN16" s="630"/>
      <c r="DO16" s="630"/>
      <c r="DP16" s="631"/>
      <c r="DQ16" s="635">
        <v>28037</v>
      </c>
      <c r="DR16" s="630"/>
      <c r="DS16" s="630"/>
      <c r="DT16" s="630"/>
      <c r="DU16" s="630"/>
      <c r="DV16" s="630"/>
      <c r="DW16" s="630"/>
      <c r="DX16" s="630"/>
      <c r="DY16" s="630"/>
      <c r="DZ16" s="630"/>
      <c r="EA16" s="630"/>
      <c r="EB16" s="630"/>
      <c r="EC16" s="670"/>
    </row>
    <row r="17" spans="2:133" ht="11.25" customHeight="1" x14ac:dyDescent="0.2">
      <c r="B17" s="626" t="s">
        <v>262</v>
      </c>
      <c r="C17" s="627"/>
      <c r="D17" s="627"/>
      <c r="E17" s="627"/>
      <c r="F17" s="627"/>
      <c r="G17" s="627"/>
      <c r="H17" s="627"/>
      <c r="I17" s="627"/>
      <c r="J17" s="627"/>
      <c r="K17" s="627"/>
      <c r="L17" s="627"/>
      <c r="M17" s="627"/>
      <c r="N17" s="627"/>
      <c r="O17" s="627"/>
      <c r="P17" s="627"/>
      <c r="Q17" s="628"/>
      <c r="R17" s="629">
        <v>18216</v>
      </c>
      <c r="S17" s="630"/>
      <c r="T17" s="630"/>
      <c r="U17" s="630"/>
      <c r="V17" s="630"/>
      <c r="W17" s="630"/>
      <c r="X17" s="630"/>
      <c r="Y17" s="631"/>
      <c r="Z17" s="656">
        <v>0.2</v>
      </c>
      <c r="AA17" s="656"/>
      <c r="AB17" s="656"/>
      <c r="AC17" s="656"/>
      <c r="AD17" s="657">
        <v>18216</v>
      </c>
      <c r="AE17" s="657"/>
      <c r="AF17" s="657"/>
      <c r="AG17" s="657"/>
      <c r="AH17" s="657"/>
      <c r="AI17" s="657"/>
      <c r="AJ17" s="657"/>
      <c r="AK17" s="657"/>
      <c r="AL17" s="632">
        <v>0.4</v>
      </c>
      <c r="AM17" s="633"/>
      <c r="AN17" s="633"/>
      <c r="AO17" s="658"/>
      <c r="AP17" s="626" t="s">
        <v>263</v>
      </c>
      <c r="AQ17" s="627"/>
      <c r="AR17" s="627"/>
      <c r="AS17" s="627"/>
      <c r="AT17" s="627"/>
      <c r="AU17" s="627"/>
      <c r="AV17" s="627"/>
      <c r="AW17" s="627"/>
      <c r="AX17" s="627"/>
      <c r="AY17" s="627"/>
      <c r="AZ17" s="627"/>
      <c r="BA17" s="627"/>
      <c r="BB17" s="627"/>
      <c r="BC17" s="627"/>
      <c r="BD17" s="627"/>
      <c r="BE17" s="627"/>
      <c r="BF17" s="628"/>
      <c r="BG17" s="629" t="s">
        <v>128</v>
      </c>
      <c r="BH17" s="630"/>
      <c r="BI17" s="630"/>
      <c r="BJ17" s="630"/>
      <c r="BK17" s="630"/>
      <c r="BL17" s="630"/>
      <c r="BM17" s="630"/>
      <c r="BN17" s="631"/>
      <c r="BO17" s="656" t="s">
        <v>128</v>
      </c>
      <c r="BP17" s="656"/>
      <c r="BQ17" s="656"/>
      <c r="BR17" s="656"/>
      <c r="BS17" s="657" t="s">
        <v>128</v>
      </c>
      <c r="BT17" s="657"/>
      <c r="BU17" s="657"/>
      <c r="BV17" s="657"/>
      <c r="BW17" s="657"/>
      <c r="BX17" s="657"/>
      <c r="BY17" s="657"/>
      <c r="BZ17" s="657"/>
      <c r="CA17" s="657"/>
      <c r="CB17" s="715"/>
      <c r="CD17" s="671" t="s">
        <v>264</v>
      </c>
      <c r="CE17" s="668"/>
      <c r="CF17" s="668"/>
      <c r="CG17" s="668"/>
      <c r="CH17" s="668"/>
      <c r="CI17" s="668"/>
      <c r="CJ17" s="668"/>
      <c r="CK17" s="668"/>
      <c r="CL17" s="668"/>
      <c r="CM17" s="668"/>
      <c r="CN17" s="668"/>
      <c r="CO17" s="668"/>
      <c r="CP17" s="668"/>
      <c r="CQ17" s="669"/>
      <c r="CR17" s="629">
        <v>435238</v>
      </c>
      <c r="CS17" s="630"/>
      <c r="CT17" s="630"/>
      <c r="CU17" s="630"/>
      <c r="CV17" s="630"/>
      <c r="CW17" s="630"/>
      <c r="CX17" s="630"/>
      <c r="CY17" s="631"/>
      <c r="CZ17" s="656">
        <v>6.2</v>
      </c>
      <c r="DA17" s="656"/>
      <c r="DB17" s="656"/>
      <c r="DC17" s="656"/>
      <c r="DD17" s="635" t="s">
        <v>128</v>
      </c>
      <c r="DE17" s="630"/>
      <c r="DF17" s="630"/>
      <c r="DG17" s="630"/>
      <c r="DH17" s="630"/>
      <c r="DI17" s="630"/>
      <c r="DJ17" s="630"/>
      <c r="DK17" s="630"/>
      <c r="DL17" s="630"/>
      <c r="DM17" s="630"/>
      <c r="DN17" s="630"/>
      <c r="DO17" s="630"/>
      <c r="DP17" s="631"/>
      <c r="DQ17" s="635">
        <v>417709</v>
      </c>
      <c r="DR17" s="630"/>
      <c r="DS17" s="630"/>
      <c r="DT17" s="630"/>
      <c r="DU17" s="630"/>
      <c r="DV17" s="630"/>
      <c r="DW17" s="630"/>
      <c r="DX17" s="630"/>
      <c r="DY17" s="630"/>
      <c r="DZ17" s="630"/>
      <c r="EA17" s="630"/>
      <c r="EB17" s="630"/>
      <c r="EC17" s="670"/>
    </row>
    <row r="18" spans="2:133" ht="11.25" customHeight="1" x14ac:dyDescent="0.2">
      <c r="B18" s="626" t="s">
        <v>265</v>
      </c>
      <c r="C18" s="627"/>
      <c r="D18" s="627"/>
      <c r="E18" s="627"/>
      <c r="F18" s="627"/>
      <c r="G18" s="627"/>
      <c r="H18" s="627"/>
      <c r="I18" s="627"/>
      <c r="J18" s="627"/>
      <c r="K18" s="627"/>
      <c r="L18" s="627"/>
      <c r="M18" s="627"/>
      <c r="N18" s="627"/>
      <c r="O18" s="627"/>
      <c r="P18" s="627"/>
      <c r="Q18" s="628"/>
      <c r="R18" s="629">
        <v>46484</v>
      </c>
      <c r="S18" s="630"/>
      <c r="T18" s="630"/>
      <c r="U18" s="630"/>
      <c r="V18" s="630"/>
      <c r="W18" s="630"/>
      <c r="X18" s="630"/>
      <c r="Y18" s="631"/>
      <c r="Z18" s="656">
        <v>0.6</v>
      </c>
      <c r="AA18" s="656"/>
      <c r="AB18" s="656"/>
      <c r="AC18" s="656"/>
      <c r="AD18" s="657">
        <v>46484</v>
      </c>
      <c r="AE18" s="657"/>
      <c r="AF18" s="657"/>
      <c r="AG18" s="657"/>
      <c r="AH18" s="657"/>
      <c r="AI18" s="657"/>
      <c r="AJ18" s="657"/>
      <c r="AK18" s="657"/>
      <c r="AL18" s="632">
        <v>1.1000000000000001</v>
      </c>
      <c r="AM18" s="633"/>
      <c r="AN18" s="633"/>
      <c r="AO18" s="658"/>
      <c r="AP18" s="626" t="s">
        <v>266</v>
      </c>
      <c r="AQ18" s="627"/>
      <c r="AR18" s="627"/>
      <c r="AS18" s="627"/>
      <c r="AT18" s="627"/>
      <c r="AU18" s="627"/>
      <c r="AV18" s="627"/>
      <c r="AW18" s="627"/>
      <c r="AX18" s="627"/>
      <c r="AY18" s="627"/>
      <c r="AZ18" s="627"/>
      <c r="BA18" s="627"/>
      <c r="BB18" s="627"/>
      <c r="BC18" s="627"/>
      <c r="BD18" s="627"/>
      <c r="BE18" s="627"/>
      <c r="BF18" s="628"/>
      <c r="BG18" s="629" t="s">
        <v>231</v>
      </c>
      <c r="BH18" s="630"/>
      <c r="BI18" s="630"/>
      <c r="BJ18" s="630"/>
      <c r="BK18" s="630"/>
      <c r="BL18" s="630"/>
      <c r="BM18" s="630"/>
      <c r="BN18" s="631"/>
      <c r="BO18" s="656" t="s">
        <v>128</v>
      </c>
      <c r="BP18" s="656"/>
      <c r="BQ18" s="656"/>
      <c r="BR18" s="656"/>
      <c r="BS18" s="657" t="s">
        <v>231</v>
      </c>
      <c r="BT18" s="657"/>
      <c r="BU18" s="657"/>
      <c r="BV18" s="657"/>
      <c r="BW18" s="657"/>
      <c r="BX18" s="657"/>
      <c r="BY18" s="657"/>
      <c r="BZ18" s="657"/>
      <c r="CA18" s="657"/>
      <c r="CB18" s="715"/>
      <c r="CD18" s="671" t="s">
        <v>267</v>
      </c>
      <c r="CE18" s="668"/>
      <c r="CF18" s="668"/>
      <c r="CG18" s="668"/>
      <c r="CH18" s="668"/>
      <c r="CI18" s="668"/>
      <c r="CJ18" s="668"/>
      <c r="CK18" s="668"/>
      <c r="CL18" s="668"/>
      <c r="CM18" s="668"/>
      <c r="CN18" s="668"/>
      <c r="CO18" s="668"/>
      <c r="CP18" s="668"/>
      <c r="CQ18" s="669"/>
      <c r="CR18" s="629" t="s">
        <v>128</v>
      </c>
      <c r="CS18" s="630"/>
      <c r="CT18" s="630"/>
      <c r="CU18" s="630"/>
      <c r="CV18" s="630"/>
      <c r="CW18" s="630"/>
      <c r="CX18" s="630"/>
      <c r="CY18" s="631"/>
      <c r="CZ18" s="656" t="s">
        <v>231</v>
      </c>
      <c r="DA18" s="656"/>
      <c r="DB18" s="656"/>
      <c r="DC18" s="656"/>
      <c r="DD18" s="635" t="s">
        <v>128</v>
      </c>
      <c r="DE18" s="630"/>
      <c r="DF18" s="630"/>
      <c r="DG18" s="630"/>
      <c r="DH18" s="630"/>
      <c r="DI18" s="630"/>
      <c r="DJ18" s="630"/>
      <c r="DK18" s="630"/>
      <c r="DL18" s="630"/>
      <c r="DM18" s="630"/>
      <c r="DN18" s="630"/>
      <c r="DO18" s="630"/>
      <c r="DP18" s="631"/>
      <c r="DQ18" s="635" t="s">
        <v>231</v>
      </c>
      <c r="DR18" s="630"/>
      <c r="DS18" s="630"/>
      <c r="DT18" s="630"/>
      <c r="DU18" s="630"/>
      <c r="DV18" s="630"/>
      <c r="DW18" s="630"/>
      <c r="DX18" s="630"/>
      <c r="DY18" s="630"/>
      <c r="DZ18" s="630"/>
      <c r="EA18" s="630"/>
      <c r="EB18" s="630"/>
      <c r="EC18" s="670"/>
    </row>
    <row r="19" spans="2:133" ht="11.25" customHeight="1" x14ac:dyDescent="0.2">
      <c r="B19" s="626" t="s">
        <v>268</v>
      </c>
      <c r="C19" s="627"/>
      <c r="D19" s="627"/>
      <c r="E19" s="627"/>
      <c r="F19" s="627"/>
      <c r="G19" s="627"/>
      <c r="H19" s="627"/>
      <c r="I19" s="627"/>
      <c r="J19" s="627"/>
      <c r="K19" s="627"/>
      <c r="L19" s="627"/>
      <c r="M19" s="627"/>
      <c r="N19" s="627"/>
      <c r="O19" s="627"/>
      <c r="P19" s="627"/>
      <c r="Q19" s="628"/>
      <c r="R19" s="629">
        <v>6830</v>
      </c>
      <c r="S19" s="630"/>
      <c r="T19" s="630"/>
      <c r="U19" s="630"/>
      <c r="V19" s="630"/>
      <c r="W19" s="630"/>
      <c r="X19" s="630"/>
      <c r="Y19" s="631"/>
      <c r="Z19" s="656">
        <v>0.1</v>
      </c>
      <c r="AA19" s="656"/>
      <c r="AB19" s="656"/>
      <c r="AC19" s="656"/>
      <c r="AD19" s="657">
        <v>6830</v>
      </c>
      <c r="AE19" s="657"/>
      <c r="AF19" s="657"/>
      <c r="AG19" s="657"/>
      <c r="AH19" s="657"/>
      <c r="AI19" s="657"/>
      <c r="AJ19" s="657"/>
      <c r="AK19" s="657"/>
      <c r="AL19" s="632">
        <v>0.2</v>
      </c>
      <c r="AM19" s="633"/>
      <c r="AN19" s="633"/>
      <c r="AO19" s="658"/>
      <c r="AP19" s="626" t="s">
        <v>269</v>
      </c>
      <c r="AQ19" s="627"/>
      <c r="AR19" s="627"/>
      <c r="AS19" s="627"/>
      <c r="AT19" s="627"/>
      <c r="AU19" s="627"/>
      <c r="AV19" s="627"/>
      <c r="AW19" s="627"/>
      <c r="AX19" s="627"/>
      <c r="AY19" s="627"/>
      <c r="AZ19" s="627"/>
      <c r="BA19" s="627"/>
      <c r="BB19" s="627"/>
      <c r="BC19" s="627"/>
      <c r="BD19" s="627"/>
      <c r="BE19" s="627"/>
      <c r="BF19" s="628"/>
      <c r="BG19" s="629" t="s">
        <v>128</v>
      </c>
      <c r="BH19" s="630"/>
      <c r="BI19" s="630"/>
      <c r="BJ19" s="630"/>
      <c r="BK19" s="630"/>
      <c r="BL19" s="630"/>
      <c r="BM19" s="630"/>
      <c r="BN19" s="631"/>
      <c r="BO19" s="656" t="s">
        <v>128</v>
      </c>
      <c r="BP19" s="656"/>
      <c r="BQ19" s="656"/>
      <c r="BR19" s="656"/>
      <c r="BS19" s="657" t="s">
        <v>231</v>
      </c>
      <c r="BT19" s="657"/>
      <c r="BU19" s="657"/>
      <c r="BV19" s="657"/>
      <c r="BW19" s="657"/>
      <c r="BX19" s="657"/>
      <c r="BY19" s="657"/>
      <c r="BZ19" s="657"/>
      <c r="CA19" s="657"/>
      <c r="CB19" s="715"/>
      <c r="CD19" s="671" t="s">
        <v>270</v>
      </c>
      <c r="CE19" s="668"/>
      <c r="CF19" s="668"/>
      <c r="CG19" s="668"/>
      <c r="CH19" s="668"/>
      <c r="CI19" s="668"/>
      <c r="CJ19" s="668"/>
      <c r="CK19" s="668"/>
      <c r="CL19" s="668"/>
      <c r="CM19" s="668"/>
      <c r="CN19" s="668"/>
      <c r="CO19" s="668"/>
      <c r="CP19" s="668"/>
      <c r="CQ19" s="669"/>
      <c r="CR19" s="629" t="s">
        <v>231</v>
      </c>
      <c r="CS19" s="630"/>
      <c r="CT19" s="630"/>
      <c r="CU19" s="630"/>
      <c r="CV19" s="630"/>
      <c r="CW19" s="630"/>
      <c r="CX19" s="630"/>
      <c r="CY19" s="631"/>
      <c r="CZ19" s="656" t="s">
        <v>231</v>
      </c>
      <c r="DA19" s="656"/>
      <c r="DB19" s="656"/>
      <c r="DC19" s="656"/>
      <c r="DD19" s="635" t="s">
        <v>128</v>
      </c>
      <c r="DE19" s="630"/>
      <c r="DF19" s="630"/>
      <c r="DG19" s="630"/>
      <c r="DH19" s="630"/>
      <c r="DI19" s="630"/>
      <c r="DJ19" s="630"/>
      <c r="DK19" s="630"/>
      <c r="DL19" s="630"/>
      <c r="DM19" s="630"/>
      <c r="DN19" s="630"/>
      <c r="DO19" s="630"/>
      <c r="DP19" s="631"/>
      <c r="DQ19" s="635" t="s">
        <v>231</v>
      </c>
      <c r="DR19" s="630"/>
      <c r="DS19" s="630"/>
      <c r="DT19" s="630"/>
      <c r="DU19" s="630"/>
      <c r="DV19" s="630"/>
      <c r="DW19" s="630"/>
      <c r="DX19" s="630"/>
      <c r="DY19" s="630"/>
      <c r="DZ19" s="630"/>
      <c r="EA19" s="630"/>
      <c r="EB19" s="630"/>
      <c r="EC19" s="670"/>
    </row>
    <row r="20" spans="2:133" ht="11.25" customHeight="1" x14ac:dyDescent="0.2">
      <c r="B20" s="626" t="s">
        <v>271</v>
      </c>
      <c r="C20" s="627"/>
      <c r="D20" s="627"/>
      <c r="E20" s="627"/>
      <c r="F20" s="627"/>
      <c r="G20" s="627"/>
      <c r="H20" s="627"/>
      <c r="I20" s="627"/>
      <c r="J20" s="627"/>
      <c r="K20" s="627"/>
      <c r="L20" s="627"/>
      <c r="M20" s="627"/>
      <c r="N20" s="627"/>
      <c r="O20" s="627"/>
      <c r="P20" s="627"/>
      <c r="Q20" s="628"/>
      <c r="R20" s="629">
        <v>2855</v>
      </c>
      <c r="S20" s="630"/>
      <c r="T20" s="630"/>
      <c r="U20" s="630"/>
      <c r="V20" s="630"/>
      <c r="W20" s="630"/>
      <c r="X20" s="630"/>
      <c r="Y20" s="631"/>
      <c r="Z20" s="656">
        <v>0</v>
      </c>
      <c r="AA20" s="656"/>
      <c r="AB20" s="656"/>
      <c r="AC20" s="656"/>
      <c r="AD20" s="657">
        <v>2855</v>
      </c>
      <c r="AE20" s="657"/>
      <c r="AF20" s="657"/>
      <c r="AG20" s="657"/>
      <c r="AH20" s="657"/>
      <c r="AI20" s="657"/>
      <c r="AJ20" s="657"/>
      <c r="AK20" s="657"/>
      <c r="AL20" s="632">
        <v>0.1</v>
      </c>
      <c r="AM20" s="633"/>
      <c r="AN20" s="633"/>
      <c r="AO20" s="658"/>
      <c r="AP20" s="626" t="s">
        <v>272</v>
      </c>
      <c r="AQ20" s="627"/>
      <c r="AR20" s="627"/>
      <c r="AS20" s="627"/>
      <c r="AT20" s="627"/>
      <c r="AU20" s="627"/>
      <c r="AV20" s="627"/>
      <c r="AW20" s="627"/>
      <c r="AX20" s="627"/>
      <c r="AY20" s="627"/>
      <c r="AZ20" s="627"/>
      <c r="BA20" s="627"/>
      <c r="BB20" s="627"/>
      <c r="BC20" s="627"/>
      <c r="BD20" s="627"/>
      <c r="BE20" s="627"/>
      <c r="BF20" s="628"/>
      <c r="BG20" s="629" t="s">
        <v>231</v>
      </c>
      <c r="BH20" s="630"/>
      <c r="BI20" s="630"/>
      <c r="BJ20" s="630"/>
      <c r="BK20" s="630"/>
      <c r="BL20" s="630"/>
      <c r="BM20" s="630"/>
      <c r="BN20" s="631"/>
      <c r="BO20" s="656" t="s">
        <v>231</v>
      </c>
      <c r="BP20" s="656"/>
      <c r="BQ20" s="656"/>
      <c r="BR20" s="656"/>
      <c r="BS20" s="657" t="s">
        <v>128</v>
      </c>
      <c r="BT20" s="657"/>
      <c r="BU20" s="657"/>
      <c r="BV20" s="657"/>
      <c r="BW20" s="657"/>
      <c r="BX20" s="657"/>
      <c r="BY20" s="657"/>
      <c r="BZ20" s="657"/>
      <c r="CA20" s="657"/>
      <c r="CB20" s="715"/>
      <c r="CD20" s="671" t="s">
        <v>273</v>
      </c>
      <c r="CE20" s="668"/>
      <c r="CF20" s="668"/>
      <c r="CG20" s="668"/>
      <c r="CH20" s="668"/>
      <c r="CI20" s="668"/>
      <c r="CJ20" s="668"/>
      <c r="CK20" s="668"/>
      <c r="CL20" s="668"/>
      <c r="CM20" s="668"/>
      <c r="CN20" s="668"/>
      <c r="CO20" s="668"/>
      <c r="CP20" s="668"/>
      <c r="CQ20" s="669"/>
      <c r="CR20" s="629">
        <v>6991560</v>
      </c>
      <c r="CS20" s="630"/>
      <c r="CT20" s="630"/>
      <c r="CU20" s="630"/>
      <c r="CV20" s="630"/>
      <c r="CW20" s="630"/>
      <c r="CX20" s="630"/>
      <c r="CY20" s="631"/>
      <c r="CZ20" s="656">
        <v>100</v>
      </c>
      <c r="DA20" s="656"/>
      <c r="DB20" s="656"/>
      <c r="DC20" s="656"/>
      <c r="DD20" s="635">
        <v>699352</v>
      </c>
      <c r="DE20" s="630"/>
      <c r="DF20" s="630"/>
      <c r="DG20" s="630"/>
      <c r="DH20" s="630"/>
      <c r="DI20" s="630"/>
      <c r="DJ20" s="630"/>
      <c r="DK20" s="630"/>
      <c r="DL20" s="630"/>
      <c r="DM20" s="630"/>
      <c r="DN20" s="630"/>
      <c r="DO20" s="630"/>
      <c r="DP20" s="631"/>
      <c r="DQ20" s="635">
        <v>5321933</v>
      </c>
      <c r="DR20" s="630"/>
      <c r="DS20" s="630"/>
      <c r="DT20" s="630"/>
      <c r="DU20" s="630"/>
      <c r="DV20" s="630"/>
      <c r="DW20" s="630"/>
      <c r="DX20" s="630"/>
      <c r="DY20" s="630"/>
      <c r="DZ20" s="630"/>
      <c r="EA20" s="630"/>
      <c r="EB20" s="630"/>
      <c r="EC20" s="670"/>
    </row>
    <row r="21" spans="2:133" ht="11.25" customHeight="1" x14ac:dyDescent="0.2">
      <c r="B21" s="626" t="s">
        <v>274</v>
      </c>
      <c r="C21" s="627"/>
      <c r="D21" s="627"/>
      <c r="E21" s="627"/>
      <c r="F21" s="627"/>
      <c r="G21" s="627"/>
      <c r="H21" s="627"/>
      <c r="I21" s="627"/>
      <c r="J21" s="627"/>
      <c r="K21" s="627"/>
      <c r="L21" s="627"/>
      <c r="M21" s="627"/>
      <c r="N21" s="627"/>
      <c r="O21" s="627"/>
      <c r="P21" s="627"/>
      <c r="Q21" s="628"/>
      <c r="R21" s="629">
        <v>851</v>
      </c>
      <c r="S21" s="630"/>
      <c r="T21" s="630"/>
      <c r="U21" s="630"/>
      <c r="V21" s="630"/>
      <c r="W21" s="630"/>
      <c r="X21" s="630"/>
      <c r="Y21" s="631"/>
      <c r="Z21" s="656">
        <v>0</v>
      </c>
      <c r="AA21" s="656"/>
      <c r="AB21" s="656"/>
      <c r="AC21" s="656"/>
      <c r="AD21" s="657">
        <v>851</v>
      </c>
      <c r="AE21" s="657"/>
      <c r="AF21" s="657"/>
      <c r="AG21" s="657"/>
      <c r="AH21" s="657"/>
      <c r="AI21" s="657"/>
      <c r="AJ21" s="657"/>
      <c r="AK21" s="657"/>
      <c r="AL21" s="632">
        <v>0</v>
      </c>
      <c r="AM21" s="633"/>
      <c r="AN21" s="633"/>
      <c r="AO21" s="658"/>
      <c r="AP21" s="722" t="s">
        <v>275</v>
      </c>
      <c r="AQ21" s="729"/>
      <c r="AR21" s="729"/>
      <c r="AS21" s="729"/>
      <c r="AT21" s="729"/>
      <c r="AU21" s="729"/>
      <c r="AV21" s="729"/>
      <c r="AW21" s="729"/>
      <c r="AX21" s="729"/>
      <c r="AY21" s="729"/>
      <c r="AZ21" s="729"/>
      <c r="BA21" s="729"/>
      <c r="BB21" s="729"/>
      <c r="BC21" s="729"/>
      <c r="BD21" s="729"/>
      <c r="BE21" s="729"/>
      <c r="BF21" s="724"/>
      <c r="BG21" s="629" t="s">
        <v>128</v>
      </c>
      <c r="BH21" s="630"/>
      <c r="BI21" s="630"/>
      <c r="BJ21" s="630"/>
      <c r="BK21" s="630"/>
      <c r="BL21" s="630"/>
      <c r="BM21" s="630"/>
      <c r="BN21" s="631"/>
      <c r="BO21" s="656" t="s">
        <v>231</v>
      </c>
      <c r="BP21" s="656"/>
      <c r="BQ21" s="656"/>
      <c r="BR21" s="656"/>
      <c r="BS21" s="657" t="s">
        <v>128</v>
      </c>
      <c r="BT21" s="657"/>
      <c r="BU21" s="657"/>
      <c r="BV21" s="657"/>
      <c r="BW21" s="657"/>
      <c r="BX21" s="657"/>
      <c r="BY21" s="657"/>
      <c r="BZ21" s="657"/>
      <c r="CA21" s="657"/>
      <c r="CB21" s="715"/>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2">
      <c r="B22" s="692" t="s">
        <v>276</v>
      </c>
      <c r="C22" s="693"/>
      <c r="D22" s="693"/>
      <c r="E22" s="693"/>
      <c r="F22" s="693"/>
      <c r="G22" s="693"/>
      <c r="H22" s="693"/>
      <c r="I22" s="693"/>
      <c r="J22" s="693"/>
      <c r="K22" s="693"/>
      <c r="L22" s="693"/>
      <c r="M22" s="693"/>
      <c r="N22" s="693"/>
      <c r="O22" s="693"/>
      <c r="P22" s="693"/>
      <c r="Q22" s="694"/>
      <c r="R22" s="629">
        <v>35948</v>
      </c>
      <c r="S22" s="630"/>
      <c r="T22" s="630"/>
      <c r="U22" s="630"/>
      <c r="V22" s="630"/>
      <c r="W22" s="630"/>
      <c r="X22" s="630"/>
      <c r="Y22" s="631"/>
      <c r="Z22" s="656">
        <v>0.5</v>
      </c>
      <c r="AA22" s="656"/>
      <c r="AB22" s="656"/>
      <c r="AC22" s="656"/>
      <c r="AD22" s="657">
        <v>35948</v>
      </c>
      <c r="AE22" s="657"/>
      <c r="AF22" s="657"/>
      <c r="AG22" s="657"/>
      <c r="AH22" s="657"/>
      <c r="AI22" s="657"/>
      <c r="AJ22" s="657"/>
      <c r="AK22" s="657"/>
      <c r="AL22" s="632">
        <v>0.9</v>
      </c>
      <c r="AM22" s="633"/>
      <c r="AN22" s="633"/>
      <c r="AO22" s="658"/>
      <c r="AP22" s="722" t="s">
        <v>277</v>
      </c>
      <c r="AQ22" s="729"/>
      <c r="AR22" s="729"/>
      <c r="AS22" s="729"/>
      <c r="AT22" s="729"/>
      <c r="AU22" s="729"/>
      <c r="AV22" s="729"/>
      <c r="AW22" s="729"/>
      <c r="AX22" s="729"/>
      <c r="AY22" s="729"/>
      <c r="AZ22" s="729"/>
      <c r="BA22" s="729"/>
      <c r="BB22" s="729"/>
      <c r="BC22" s="729"/>
      <c r="BD22" s="729"/>
      <c r="BE22" s="729"/>
      <c r="BF22" s="724"/>
      <c r="BG22" s="629" t="s">
        <v>128</v>
      </c>
      <c r="BH22" s="630"/>
      <c r="BI22" s="630"/>
      <c r="BJ22" s="630"/>
      <c r="BK22" s="630"/>
      <c r="BL22" s="630"/>
      <c r="BM22" s="630"/>
      <c r="BN22" s="631"/>
      <c r="BO22" s="656" t="s">
        <v>128</v>
      </c>
      <c r="BP22" s="656"/>
      <c r="BQ22" s="656"/>
      <c r="BR22" s="656"/>
      <c r="BS22" s="657" t="s">
        <v>231</v>
      </c>
      <c r="BT22" s="657"/>
      <c r="BU22" s="657"/>
      <c r="BV22" s="657"/>
      <c r="BW22" s="657"/>
      <c r="BX22" s="657"/>
      <c r="BY22" s="657"/>
      <c r="BZ22" s="657"/>
      <c r="CA22" s="657"/>
      <c r="CB22" s="715"/>
      <c r="CD22" s="731" t="s">
        <v>278</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2">
      <c r="B23" s="626" t="s">
        <v>279</v>
      </c>
      <c r="C23" s="627"/>
      <c r="D23" s="627"/>
      <c r="E23" s="627"/>
      <c r="F23" s="627"/>
      <c r="G23" s="627"/>
      <c r="H23" s="627"/>
      <c r="I23" s="627"/>
      <c r="J23" s="627"/>
      <c r="K23" s="627"/>
      <c r="L23" s="627"/>
      <c r="M23" s="627"/>
      <c r="N23" s="627"/>
      <c r="O23" s="627"/>
      <c r="P23" s="627"/>
      <c r="Q23" s="628"/>
      <c r="R23" s="629">
        <v>2505824</v>
      </c>
      <c r="S23" s="630"/>
      <c r="T23" s="630"/>
      <c r="U23" s="630"/>
      <c r="V23" s="630"/>
      <c r="W23" s="630"/>
      <c r="X23" s="630"/>
      <c r="Y23" s="631"/>
      <c r="Z23" s="656">
        <v>33.700000000000003</v>
      </c>
      <c r="AA23" s="656"/>
      <c r="AB23" s="656"/>
      <c r="AC23" s="656"/>
      <c r="AD23" s="657">
        <v>2294356</v>
      </c>
      <c r="AE23" s="657"/>
      <c r="AF23" s="657"/>
      <c r="AG23" s="657"/>
      <c r="AH23" s="657"/>
      <c r="AI23" s="657"/>
      <c r="AJ23" s="657"/>
      <c r="AK23" s="657"/>
      <c r="AL23" s="632">
        <v>54.5</v>
      </c>
      <c r="AM23" s="633"/>
      <c r="AN23" s="633"/>
      <c r="AO23" s="658"/>
      <c r="AP23" s="722" t="s">
        <v>280</v>
      </c>
      <c r="AQ23" s="729"/>
      <c r="AR23" s="729"/>
      <c r="AS23" s="729"/>
      <c r="AT23" s="729"/>
      <c r="AU23" s="729"/>
      <c r="AV23" s="729"/>
      <c r="AW23" s="729"/>
      <c r="AX23" s="729"/>
      <c r="AY23" s="729"/>
      <c r="AZ23" s="729"/>
      <c r="BA23" s="729"/>
      <c r="BB23" s="729"/>
      <c r="BC23" s="729"/>
      <c r="BD23" s="729"/>
      <c r="BE23" s="729"/>
      <c r="BF23" s="724"/>
      <c r="BG23" s="629" t="s">
        <v>128</v>
      </c>
      <c r="BH23" s="630"/>
      <c r="BI23" s="630"/>
      <c r="BJ23" s="630"/>
      <c r="BK23" s="630"/>
      <c r="BL23" s="630"/>
      <c r="BM23" s="630"/>
      <c r="BN23" s="631"/>
      <c r="BO23" s="656" t="s">
        <v>128</v>
      </c>
      <c r="BP23" s="656"/>
      <c r="BQ23" s="656"/>
      <c r="BR23" s="656"/>
      <c r="BS23" s="657" t="s">
        <v>128</v>
      </c>
      <c r="BT23" s="657"/>
      <c r="BU23" s="657"/>
      <c r="BV23" s="657"/>
      <c r="BW23" s="657"/>
      <c r="BX23" s="657"/>
      <c r="BY23" s="657"/>
      <c r="BZ23" s="657"/>
      <c r="CA23" s="657"/>
      <c r="CB23" s="715"/>
      <c r="CD23" s="731" t="s">
        <v>219</v>
      </c>
      <c r="CE23" s="732"/>
      <c r="CF23" s="732"/>
      <c r="CG23" s="732"/>
      <c r="CH23" s="732"/>
      <c r="CI23" s="732"/>
      <c r="CJ23" s="732"/>
      <c r="CK23" s="732"/>
      <c r="CL23" s="732"/>
      <c r="CM23" s="732"/>
      <c r="CN23" s="732"/>
      <c r="CO23" s="732"/>
      <c r="CP23" s="732"/>
      <c r="CQ23" s="733"/>
      <c r="CR23" s="731" t="s">
        <v>281</v>
      </c>
      <c r="CS23" s="732"/>
      <c r="CT23" s="732"/>
      <c r="CU23" s="732"/>
      <c r="CV23" s="732"/>
      <c r="CW23" s="732"/>
      <c r="CX23" s="732"/>
      <c r="CY23" s="733"/>
      <c r="CZ23" s="731" t="s">
        <v>282</v>
      </c>
      <c r="DA23" s="732"/>
      <c r="DB23" s="732"/>
      <c r="DC23" s="733"/>
      <c r="DD23" s="731" t="s">
        <v>283</v>
      </c>
      <c r="DE23" s="732"/>
      <c r="DF23" s="732"/>
      <c r="DG23" s="732"/>
      <c r="DH23" s="732"/>
      <c r="DI23" s="732"/>
      <c r="DJ23" s="732"/>
      <c r="DK23" s="733"/>
      <c r="DL23" s="740" t="s">
        <v>284</v>
      </c>
      <c r="DM23" s="741"/>
      <c r="DN23" s="741"/>
      <c r="DO23" s="741"/>
      <c r="DP23" s="741"/>
      <c r="DQ23" s="741"/>
      <c r="DR23" s="741"/>
      <c r="DS23" s="741"/>
      <c r="DT23" s="741"/>
      <c r="DU23" s="741"/>
      <c r="DV23" s="742"/>
      <c r="DW23" s="731" t="s">
        <v>285</v>
      </c>
      <c r="DX23" s="732"/>
      <c r="DY23" s="732"/>
      <c r="DZ23" s="732"/>
      <c r="EA23" s="732"/>
      <c r="EB23" s="732"/>
      <c r="EC23" s="733"/>
    </row>
    <row r="24" spans="2:133" ht="11.25" customHeight="1" x14ac:dyDescent="0.2">
      <c r="B24" s="626" t="s">
        <v>286</v>
      </c>
      <c r="C24" s="627"/>
      <c r="D24" s="627"/>
      <c r="E24" s="627"/>
      <c r="F24" s="627"/>
      <c r="G24" s="627"/>
      <c r="H24" s="627"/>
      <c r="I24" s="627"/>
      <c r="J24" s="627"/>
      <c r="K24" s="627"/>
      <c r="L24" s="627"/>
      <c r="M24" s="627"/>
      <c r="N24" s="627"/>
      <c r="O24" s="627"/>
      <c r="P24" s="627"/>
      <c r="Q24" s="628"/>
      <c r="R24" s="629">
        <v>2294356</v>
      </c>
      <c r="S24" s="630"/>
      <c r="T24" s="630"/>
      <c r="U24" s="630"/>
      <c r="V24" s="630"/>
      <c r="W24" s="630"/>
      <c r="X24" s="630"/>
      <c r="Y24" s="631"/>
      <c r="Z24" s="656">
        <v>30.8</v>
      </c>
      <c r="AA24" s="656"/>
      <c r="AB24" s="656"/>
      <c r="AC24" s="656"/>
      <c r="AD24" s="657">
        <v>2294356</v>
      </c>
      <c r="AE24" s="657"/>
      <c r="AF24" s="657"/>
      <c r="AG24" s="657"/>
      <c r="AH24" s="657"/>
      <c r="AI24" s="657"/>
      <c r="AJ24" s="657"/>
      <c r="AK24" s="657"/>
      <c r="AL24" s="632">
        <v>54.5</v>
      </c>
      <c r="AM24" s="633"/>
      <c r="AN24" s="633"/>
      <c r="AO24" s="658"/>
      <c r="AP24" s="722" t="s">
        <v>287</v>
      </c>
      <c r="AQ24" s="729"/>
      <c r="AR24" s="729"/>
      <c r="AS24" s="729"/>
      <c r="AT24" s="729"/>
      <c r="AU24" s="729"/>
      <c r="AV24" s="729"/>
      <c r="AW24" s="729"/>
      <c r="AX24" s="729"/>
      <c r="AY24" s="729"/>
      <c r="AZ24" s="729"/>
      <c r="BA24" s="729"/>
      <c r="BB24" s="729"/>
      <c r="BC24" s="729"/>
      <c r="BD24" s="729"/>
      <c r="BE24" s="729"/>
      <c r="BF24" s="724"/>
      <c r="BG24" s="629" t="s">
        <v>231</v>
      </c>
      <c r="BH24" s="630"/>
      <c r="BI24" s="630"/>
      <c r="BJ24" s="630"/>
      <c r="BK24" s="630"/>
      <c r="BL24" s="630"/>
      <c r="BM24" s="630"/>
      <c r="BN24" s="631"/>
      <c r="BO24" s="656" t="s">
        <v>128</v>
      </c>
      <c r="BP24" s="656"/>
      <c r="BQ24" s="656"/>
      <c r="BR24" s="656"/>
      <c r="BS24" s="657" t="s">
        <v>231</v>
      </c>
      <c r="BT24" s="657"/>
      <c r="BU24" s="657"/>
      <c r="BV24" s="657"/>
      <c r="BW24" s="657"/>
      <c r="BX24" s="657"/>
      <c r="BY24" s="657"/>
      <c r="BZ24" s="657"/>
      <c r="CA24" s="657"/>
      <c r="CB24" s="715"/>
      <c r="CD24" s="685" t="s">
        <v>288</v>
      </c>
      <c r="CE24" s="686"/>
      <c r="CF24" s="686"/>
      <c r="CG24" s="686"/>
      <c r="CH24" s="686"/>
      <c r="CI24" s="686"/>
      <c r="CJ24" s="686"/>
      <c r="CK24" s="686"/>
      <c r="CL24" s="686"/>
      <c r="CM24" s="686"/>
      <c r="CN24" s="686"/>
      <c r="CO24" s="686"/>
      <c r="CP24" s="686"/>
      <c r="CQ24" s="687"/>
      <c r="CR24" s="682">
        <v>2557240</v>
      </c>
      <c r="CS24" s="683"/>
      <c r="CT24" s="683"/>
      <c r="CU24" s="683"/>
      <c r="CV24" s="683"/>
      <c r="CW24" s="683"/>
      <c r="CX24" s="683"/>
      <c r="CY24" s="726"/>
      <c r="CZ24" s="727">
        <v>36.6</v>
      </c>
      <c r="DA24" s="700"/>
      <c r="DB24" s="700"/>
      <c r="DC24" s="730"/>
      <c r="DD24" s="725">
        <v>1829134</v>
      </c>
      <c r="DE24" s="683"/>
      <c r="DF24" s="683"/>
      <c r="DG24" s="683"/>
      <c r="DH24" s="683"/>
      <c r="DI24" s="683"/>
      <c r="DJ24" s="683"/>
      <c r="DK24" s="726"/>
      <c r="DL24" s="725">
        <v>1828628</v>
      </c>
      <c r="DM24" s="683"/>
      <c r="DN24" s="683"/>
      <c r="DO24" s="683"/>
      <c r="DP24" s="683"/>
      <c r="DQ24" s="683"/>
      <c r="DR24" s="683"/>
      <c r="DS24" s="683"/>
      <c r="DT24" s="683"/>
      <c r="DU24" s="683"/>
      <c r="DV24" s="726"/>
      <c r="DW24" s="727">
        <v>42.5</v>
      </c>
      <c r="DX24" s="700"/>
      <c r="DY24" s="700"/>
      <c r="DZ24" s="700"/>
      <c r="EA24" s="700"/>
      <c r="EB24" s="700"/>
      <c r="EC24" s="728"/>
    </row>
    <row r="25" spans="2:133" ht="11.25" customHeight="1" x14ac:dyDescent="0.2">
      <c r="B25" s="626" t="s">
        <v>289</v>
      </c>
      <c r="C25" s="627"/>
      <c r="D25" s="627"/>
      <c r="E25" s="627"/>
      <c r="F25" s="627"/>
      <c r="G25" s="627"/>
      <c r="H25" s="627"/>
      <c r="I25" s="627"/>
      <c r="J25" s="627"/>
      <c r="K25" s="627"/>
      <c r="L25" s="627"/>
      <c r="M25" s="627"/>
      <c r="N25" s="627"/>
      <c r="O25" s="627"/>
      <c r="P25" s="627"/>
      <c r="Q25" s="628"/>
      <c r="R25" s="629">
        <v>211468</v>
      </c>
      <c r="S25" s="630"/>
      <c r="T25" s="630"/>
      <c r="U25" s="630"/>
      <c r="V25" s="630"/>
      <c r="W25" s="630"/>
      <c r="X25" s="630"/>
      <c r="Y25" s="631"/>
      <c r="Z25" s="656">
        <v>2.8</v>
      </c>
      <c r="AA25" s="656"/>
      <c r="AB25" s="656"/>
      <c r="AC25" s="656"/>
      <c r="AD25" s="657" t="s">
        <v>231</v>
      </c>
      <c r="AE25" s="657"/>
      <c r="AF25" s="657"/>
      <c r="AG25" s="657"/>
      <c r="AH25" s="657"/>
      <c r="AI25" s="657"/>
      <c r="AJ25" s="657"/>
      <c r="AK25" s="657"/>
      <c r="AL25" s="632" t="s">
        <v>231</v>
      </c>
      <c r="AM25" s="633"/>
      <c r="AN25" s="633"/>
      <c r="AO25" s="658"/>
      <c r="AP25" s="722" t="s">
        <v>290</v>
      </c>
      <c r="AQ25" s="729"/>
      <c r="AR25" s="729"/>
      <c r="AS25" s="729"/>
      <c r="AT25" s="729"/>
      <c r="AU25" s="729"/>
      <c r="AV25" s="729"/>
      <c r="AW25" s="729"/>
      <c r="AX25" s="729"/>
      <c r="AY25" s="729"/>
      <c r="AZ25" s="729"/>
      <c r="BA25" s="729"/>
      <c r="BB25" s="729"/>
      <c r="BC25" s="729"/>
      <c r="BD25" s="729"/>
      <c r="BE25" s="729"/>
      <c r="BF25" s="724"/>
      <c r="BG25" s="629" t="s">
        <v>128</v>
      </c>
      <c r="BH25" s="630"/>
      <c r="BI25" s="630"/>
      <c r="BJ25" s="630"/>
      <c r="BK25" s="630"/>
      <c r="BL25" s="630"/>
      <c r="BM25" s="630"/>
      <c r="BN25" s="631"/>
      <c r="BO25" s="656" t="s">
        <v>128</v>
      </c>
      <c r="BP25" s="656"/>
      <c r="BQ25" s="656"/>
      <c r="BR25" s="656"/>
      <c r="BS25" s="657" t="s">
        <v>128</v>
      </c>
      <c r="BT25" s="657"/>
      <c r="BU25" s="657"/>
      <c r="BV25" s="657"/>
      <c r="BW25" s="657"/>
      <c r="BX25" s="657"/>
      <c r="BY25" s="657"/>
      <c r="BZ25" s="657"/>
      <c r="CA25" s="657"/>
      <c r="CB25" s="715"/>
      <c r="CD25" s="671" t="s">
        <v>291</v>
      </c>
      <c r="CE25" s="668"/>
      <c r="CF25" s="668"/>
      <c r="CG25" s="668"/>
      <c r="CH25" s="668"/>
      <c r="CI25" s="668"/>
      <c r="CJ25" s="668"/>
      <c r="CK25" s="668"/>
      <c r="CL25" s="668"/>
      <c r="CM25" s="668"/>
      <c r="CN25" s="668"/>
      <c r="CO25" s="668"/>
      <c r="CP25" s="668"/>
      <c r="CQ25" s="669"/>
      <c r="CR25" s="629">
        <v>1266926</v>
      </c>
      <c r="CS25" s="640"/>
      <c r="CT25" s="640"/>
      <c r="CU25" s="640"/>
      <c r="CV25" s="640"/>
      <c r="CW25" s="640"/>
      <c r="CX25" s="640"/>
      <c r="CY25" s="641"/>
      <c r="CZ25" s="632">
        <v>18.100000000000001</v>
      </c>
      <c r="DA25" s="642"/>
      <c r="DB25" s="642"/>
      <c r="DC25" s="643"/>
      <c r="DD25" s="635">
        <v>1157336</v>
      </c>
      <c r="DE25" s="640"/>
      <c r="DF25" s="640"/>
      <c r="DG25" s="640"/>
      <c r="DH25" s="640"/>
      <c r="DI25" s="640"/>
      <c r="DJ25" s="640"/>
      <c r="DK25" s="641"/>
      <c r="DL25" s="635">
        <v>1157012</v>
      </c>
      <c r="DM25" s="640"/>
      <c r="DN25" s="640"/>
      <c r="DO25" s="640"/>
      <c r="DP25" s="640"/>
      <c r="DQ25" s="640"/>
      <c r="DR25" s="640"/>
      <c r="DS25" s="640"/>
      <c r="DT25" s="640"/>
      <c r="DU25" s="640"/>
      <c r="DV25" s="641"/>
      <c r="DW25" s="632">
        <v>26.9</v>
      </c>
      <c r="DX25" s="642"/>
      <c r="DY25" s="642"/>
      <c r="DZ25" s="642"/>
      <c r="EA25" s="642"/>
      <c r="EB25" s="642"/>
      <c r="EC25" s="663"/>
    </row>
    <row r="26" spans="2:133" ht="11.25" customHeight="1" x14ac:dyDescent="0.2">
      <c r="B26" s="626" t="s">
        <v>292</v>
      </c>
      <c r="C26" s="627"/>
      <c r="D26" s="627"/>
      <c r="E26" s="627"/>
      <c r="F26" s="627"/>
      <c r="G26" s="627"/>
      <c r="H26" s="627"/>
      <c r="I26" s="627"/>
      <c r="J26" s="627"/>
      <c r="K26" s="627"/>
      <c r="L26" s="627"/>
      <c r="M26" s="627"/>
      <c r="N26" s="627"/>
      <c r="O26" s="627"/>
      <c r="P26" s="627"/>
      <c r="Q26" s="628"/>
      <c r="R26" s="629" t="s">
        <v>231</v>
      </c>
      <c r="S26" s="630"/>
      <c r="T26" s="630"/>
      <c r="U26" s="630"/>
      <c r="V26" s="630"/>
      <c r="W26" s="630"/>
      <c r="X26" s="630"/>
      <c r="Y26" s="631"/>
      <c r="Z26" s="656" t="s">
        <v>231</v>
      </c>
      <c r="AA26" s="656"/>
      <c r="AB26" s="656"/>
      <c r="AC26" s="656"/>
      <c r="AD26" s="657" t="s">
        <v>128</v>
      </c>
      <c r="AE26" s="657"/>
      <c r="AF26" s="657"/>
      <c r="AG26" s="657"/>
      <c r="AH26" s="657"/>
      <c r="AI26" s="657"/>
      <c r="AJ26" s="657"/>
      <c r="AK26" s="657"/>
      <c r="AL26" s="632" t="s">
        <v>128</v>
      </c>
      <c r="AM26" s="633"/>
      <c r="AN26" s="633"/>
      <c r="AO26" s="658"/>
      <c r="AP26" s="722" t="s">
        <v>293</v>
      </c>
      <c r="AQ26" s="723"/>
      <c r="AR26" s="723"/>
      <c r="AS26" s="723"/>
      <c r="AT26" s="723"/>
      <c r="AU26" s="723"/>
      <c r="AV26" s="723"/>
      <c r="AW26" s="723"/>
      <c r="AX26" s="723"/>
      <c r="AY26" s="723"/>
      <c r="AZ26" s="723"/>
      <c r="BA26" s="723"/>
      <c r="BB26" s="723"/>
      <c r="BC26" s="723"/>
      <c r="BD26" s="723"/>
      <c r="BE26" s="723"/>
      <c r="BF26" s="724"/>
      <c r="BG26" s="629" t="s">
        <v>128</v>
      </c>
      <c r="BH26" s="630"/>
      <c r="BI26" s="630"/>
      <c r="BJ26" s="630"/>
      <c r="BK26" s="630"/>
      <c r="BL26" s="630"/>
      <c r="BM26" s="630"/>
      <c r="BN26" s="631"/>
      <c r="BO26" s="656" t="s">
        <v>231</v>
      </c>
      <c r="BP26" s="656"/>
      <c r="BQ26" s="656"/>
      <c r="BR26" s="656"/>
      <c r="BS26" s="657" t="s">
        <v>128</v>
      </c>
      <c r="BT26" s="657"/>
      <c r="BU26" s="657"/>
      <c r="BV26" s="657"/>
      <c r="BW26" s="657"/>
      <c r="BX26" s="657"/>
      <c r="BY26" s="657"/>
      <c r="BZ26" s="657"/>
      <c r="CA26" s="657"/>
      <c r="CB26" s="715"/>
      <c r="CD26" s="671" t="s">
        <v>294</v>
      </c>
      <c r="CE26" s="668"/>
      <c r="CF26" s="668"/>
      <c r="CG26" s="668"/>
      <c r="CH26" s="668"/>
      <c r="CI26" s="668"/>
      <c r="CJ26" s="668"/>
      <c r="CK26" s="668"/>
      <c r="CL26" s="668"/>
      <c r="CM26" s="668"/>
      <c r="CN26" s="668"/>
      <c r="CO26" s="668"/>
      <c r="CP26" s="668"/>
      <c r="CQ26" s="669"/>
      <c r="CR26" s="629">
        <v>759844</v>
      </c>
      <c r="CS26" s="630"/>
      <c r="CT26" s="630"/>
      <c r="CU26" s="630"/>
      <c r="CV26" s="630"/>
      <c r="CW26" s="630"/>
      <c r="CX26" s="630"/>
      <c r="CY26" s="631"/>
      <c r="CZ26" s="632">
        <v>10.9</v>
      </c>
      <c r="DA26" s="642"/>
      <c r="DB26" s="642"/>
      <c r="DC26" s="643"/>
      <c r="DD26" s="635">
        <v>682405</v>
      </c>
      <c r="DE26" s="630"/>
      <c r="DF26" s="630"/>
      <c r="DG26" s="630"/>
      <c r="DH26" s="630"/>
      <c r="DI26" s="630"/>
      <c r="DJ26" s="630"/>
      <c r="DK26" s="631"/>
      <c r="DL26" s="635" t="s">
        <v>128</v>
      </c>
      <c r="DM26" s="630"/>
      <c r="DN26" s="630"/>
      <c r="DO26" s="630"/>
      <c r="DP26" s="630"/>
      <c r="DQ26" s="630"/>
      <c r="DR26" s="630"/>
      <c r="DS26" s="630"/>
      <c r="DT26" s="630"/>
      <c r="DU26" s="630"/>
      <c r="DV26" s="631"/>
      <c r="DW26" s="632" t="s">
        <v>231</v>
      </c>
      <c r="DX26" s="642"/>
      <c r="DY26" s="642"/>
      <c r="DZ26" s="642"/>
      <c r="EA26" s="642"/>
      <c r="EB26" s="642"/>
      <c r="EC26" s="663"/>
    </row>
    <row r="27" spans="2:133" ht="11.25" customHeight="1" x14ac:dyDescent="0.2">
      <c r="B27" s="626" t="s">
        <v>295</v>
      </c>
      <c r="C27" s="627"/>
      <c r="D27" s="627"/>
      <c r="E27" s="627"/>
      <c r="F27" s="627"/>
      <c r="G27" s="627"/>
      <c r="H27" s="627"/>
      <c r="I27" s="627"/>
      <c r="J27" s="627"/>
      <c r="K27" s="627"/>
      <c r="L27" s="627"/>
      <c r="M27" s="627"/>
      <c r="N27" s="627"/>
      <c r="O27" s="627"/>
      <c r="P27" s="627"/>
      <c r="Q27" s="628"/>
      <c r="R27" s="629">
        <v>4417402</v>
      </c>
      <c r="S27" s="630"/>
      <c r="T27" s="630"/>
      <c r="U27" s="630"/>
      <c r="V27" s="630"/>
      <c r="W27" s="630"/>
      <c r="X27" s="630"/>
      <c r="Y27" s="631"/>
      <c r="Z27" s="656">
        <v>59.3</v>
      </c>
      <c r="AA27" s="656"/>
      <c r="AB27" s="656"/>
      <c r="AC27" s="656"/>
      <c r="AD27" s="657">
        <v>4205934</v>
      </c>
      <c r="AE27" s="657"/>
      <c r="AF27" s="657"/>
      <c r="AG27" s="657"/>
      <c r="AH27" s="657"/>
      <c r="AI27" s="657"/>
      <c r="AJ27" s="657"/>
      <c r="AK27" s="657"/>
      <c r="AL27" s="632">
        <v>100</v>
      </c>
      <c r="AM27" s="633"/>
      <c r="AN27" s="633"/>
      <c r="AO27" s="658"/>
      <c r="AP27" s="626" t="s">
        <v>296</v>
      </c>
      <c r="AQ27" s="627"/>
      <c r="AR27" s="627"/>
      <c r="AS27" s="627"/>
      <c r="AT27" s="627"/>
      <c r="AU27" s="627"/>
      <c r="AV27" s="627"/>
      <c r="AW27" s="627"/>
      <c r="AX27" s="627"/>
      <c r="AY27" s="627"/>
      <c r="AZ27" s="627"/>
      <c r="BA27" s="627"/>
      <c r="BB27" s="627"/>
      <c r="BC27" s="627"/>
      <c r="BD27" s="627"/>
      <c r="BE27" s="627"/>
      <c r="BF27" s="628"/>
      <c r="BG27" s="629">
        <v>1428272</v>
      </c>
      <c r="BH27" s="630"/>
      <c r="BI27" s="630"/>
      <c r="BJ27" s="630"/>
      <c r="BK27" s="630"/>
      <c r="BL27" s="630"/>
      <c r="BM27" s="630"/>
      <c r="BN27" s="631"/>
      <c r="BO27" s="656">
        <v>100</v>
      </c>
      <c r="BP27" s="656"/>
      <c r="BQ27" s="656"/>
      <c r="BR27" s="656"/>
      <c r="BS27" s="657">
        <v>52946</v>
      </c>
      <c r="BT27" s="657"/>
      <c r="BU27" s="657"/>
      <c r="BV27" s="657"/>
      <c r="BW27" s="657"/>
      <c r="BX27" s="657"/>
      <c r="BY27" s="657"/>
      <c r="BZ27" s="657"/>
      <c r="CA27" s="657"/>
      <c r="CB27" s="715"/>
      <c r="CD27" s="671" t="s">
        <v>297</v>
      </c>
      <c r="CE27" s="668"/>
      <c r="CF27" s="668"/>
      <c r="CG27" s="668"/>
      <c r="CH27" s="668"/>
      <c r="CI27" s="668"/>
      <c r="CJ27" s="668"/>
      <c r="CK27" s="668"/>
      <c r="CL27" s="668"/>
      <c r="CM27" s="668"/>
      <c r="CN27" s="668"/>
      <c r="CO27" s="668"/>
      <c r="CP27" s="668"/>
      <c r="CQ27" s="669"/>
      <c r="CR27" s="629">
        <v>855076</v>
      </c>
      <c r="CS27" s="640"/>
      <c r="CT27" s="640"/>
      <c r="CU27" s="640"/>
      <c r="CV27" s="640"/>
      <c r="CW27" s="640"/>
      <c r="CX27" s="640"/>
      <c r="CY27" s="641"/>
      <c r="CZ27" s="632">
        <v>12.2</v>
      </c>
      <c r="DA27" s="642"/>
      <c r="DB27" s="642"/>
      <c r="DC27" s="643"/>
      <c r="DD27" s="635">
        <v>254089</v>
      </c>
      <c r="DE27" s="640"/>
      <c r="DF27" s="640"/>
      <c r="DG27" s="640"/>
      <c r="DH27" s="640"/>
      <c r="DI27" s="640"/>
      <c r="DJ27" s="640"/>
      <c r="DK27" s="641"/>
      <c r="DL27" s="635">
        <v>253907</v>
      </c>
      <c r="DM27" s="640"/>
      <c r="DN27" s="640"/>
      <c r="DO27" s="640"/>
      <c r="DP27" s="640"/>
      <c r="DQ27" s="640"/>
      <c r="DR27" s="640"/>
      <c r="DS27" s="640"/>
      <c r="DT27" s="640"/>
      <c r="DU27" s="640"/>
      <c r="DV27" s="641"/>
      <c r="DW27" s="632">
        <v>5.9</v>
      </c>
      <c r="DX27" s="642"/>
      <c r="DY27" s="642"/>
      <c r="DZ27" s="642"/>
      <c r="EA27" s="642"/>
      <c r="EB27" s="642"/>
      <c r="EC27" s="663"/>
    </row>
    <row r="28" spans="2:133" ht="11.25" customHeight="1" x14ac:dyDescent="0.2">
      <c r="B28" s="626" t="s">
        <v>298</v>
      </c>
      <c r="C28" s="627"/>
      <c r="D28" s="627"/>
      <c r="E28" s="627"/>
      <c r="F28" s="627"/>
      <c r="G28" s="627"/>
      <c r="H28" s="627"/>
      <c r="I28" s="627"/>
      <c r="J28" s="627"/>
      <c r="K28" s="627"/>
      <c r="L28" s="627"/>
      <c r="M28" s="627"/>
      <c r="N28" s="627"/>
      <c r="O28" s="627"/>
      <c r="P28" s="627"/>
      <c r="Q28" s="628"/>
      <c r="R28" s="629">
        <v>748</v>
      </c>
      <c r="S28" s="630"/>
      <c r="T28" s="630"/>
      <c r="U28" s="630"/>
      <c r="V28" s="630"/>
      <c r="W28" s="630"/>
      <c r="X28" s="630"/>
      <c r="Y28" s="631"/>
      <c r="Z28" s="656">
        <v>0</v>
      </c>
      <c r="AA28" s="656"/>
      <c r="AB28" s="656"/>
      <c r="AC28" s="656"/>
      <c r="AD28" s="657">
        <v>748</v>
      </c>
      <c r="AE28" s="657"/>
      <c r="AF28" s="657"/>
      <c r="AG28" s="657"/>
      <c r="AH28" s="657"/>
      <c r="AI28" s="657"/>
      <c r="AJ28" s="657"/>
      <c r="AK28" s="657"/>
      <c r="AL28" s="632">
        <v>0</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0"/>
      <c r="CD28" s="671" t="s">
        <v>299</v>
      </c>
      <c r="CE28" s="668"/>
      <c r="CF28" s="668"/>
      <c r="CG28" s="668"/>
      <c r="CH28" s="668"/>
      <c r="CI28" s="668"/>
      <c r="CJ28" s="668"/>
      <c r="CK28" s="668"/>
      <c r="CL28" s="668"/>
      <c r="CM28" s="668"/>
      <c r="CN28" s="668"/>
      <c r="CO28" s="668"/>
      <c r="CP28" s="668"/>
      <c r="CQ28" s="669"/>
      <c r="CR28" s="629">
        <v>435238</v>
      </c>
      <c r="CS28" s="630"/>
      <c r="CT28" s="630"/>
      <c r="CU28" s="630"/>
      <c r="CV28" s="630"/>
      <c r="CW28" s="630"/>
      <c r="CX28" s="630"/>
      <c r="CY28" s="631"/>
      <c r="CZ28" s="632">
        <v>6.2</v>
      </c>
      <c r="DA28" s="642"/>
      <c r="DB28" s="642"/>
      <c r="DC28" s="643"/>
      <c r="DD28" s="635">
        <v>417709</v>
      </c>
      <c r="DE28" s="630"/>
      <c r="DF28" s="630"/>
      <c r="DG28" s="630"/>
      <c r="DH28" s="630"/>
      <c r="DI28" s="630"/>
      <c r="DJ28" s="630"/>
      <c r="DK28" s="631"/>
      <c r="DL28" s="635">
        <v>417709</v>
      </c>
      <c r="DM28" s="630"/>
      <c r="DN28" s="630"/>
      <c r="DO28" s="630"/>
      <c r="DP28" s="630"/>
      <c r="DQ28" s="630"/>
      <c r="DR28" s="630"/>
      <c r="DS28" s="630"/>
      <c r="DT28" s="630"/>
      <c r="DU28" s="630"/>
      <c r="DV28" s="631"/>
      <c r="DW28" s="632">
        <v>9.6999999999999993</v>
      </c>
      <c r="DX28" s="642"/>
      <c r="DY28" s="642"/>
      <c r="DZ28" s="642"/>
      <c r="EA28" s="642"/>
      <c r="EB28" s="642"/>
      <c r="EC28" s="663"/>
    </row>
    <row r="29" spans="2:133" ht="11.25" customHeight="1" x14ac:dyDescent="0.2">
      <c r="B29" s="626" t="s">
        <v>300</v>
      </c>
      <c r="C29" s="627"/>
      <c r="D29" s="627"/>
      <c r="E29" s="627"/>
      <c r="F29" s="627"/>
      <c r="G29" s="627"/>
      <c r="H29" s="627"/>
      <c r="I29" s="627"/>
      <c r="J29" s="627"/>
      <c r="K29" s="627"/>
      <c r="L29" s="627"/>
      <c r="M29" s="627"/>
      <c r="N29" s="627"/>
      <c r="O29" s="627"/>
      <c r="P29" s="627"/>
      <c r="Q29" s="628"/>
      <c r="R29" s="629">
        <v>31302</v>
      </c>
      <c r="S29" s="630"/>
      <c r="T29" s="630"/>
      <c r="U29" s="630"/>
      <c r="V29" s="630"/>
      <c r="W29" s="630"/>
      <c r="X29" s="630"/>
      <c r="Y29" s="631"/>
      <c r="Z29" s="656">
        <v>0.4</v>
      </c>
      <c r="AA29" s="656"/>
      <c r="AB29" s="656"/>
      <c r="AC29" s="656"/>
      <c r="AD29" s="657" t="s">
        <v>128</v>
      </c>
      <c r="AE29" s="657"/>
      <c r="AF29" s="657"/>
      <c r="AG29" s="657"/>
      <c r="AH29" s="657"/>
      <c r="AI29" s="657"/>
      <c r="AJ29" s="657"/>
      <c r="AK29" s="657"/>
      <c r="AL29" s="632" t="s">
        <v>128</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301</v>
      </c>
      <c r="CE29" s="717"/>
      <c r="CF29" s="671" t="s">
        <v>70</v>
      </c>
      <c r="CG29" s="668"/>
      <c r="CH29" s="668"/>
      <c r="CI29" s="668"/>
      <c r="CJ29" s="668"/>
      <c r="CK29" s="668"/>
      <c r="CL29" s="668"/>
      <c r="CM29" s="668"/>
      <c r="CN29" s="668"/>
      <c r="CO29" s="668"/>
      <c r="CP29" s="668"/>
      <c r="CQ29" s="669"/>
      <c r="CR29" s="629">
        <v>435238</v>
      </c>
      <c r="CS29" s="640"/>
      <c r="CT29" s="640"/>
      <c r="CU29" s="640"/>
      <c r="CV29" s="640"/>
      <c r="CW29" s="640"/>
      <c r="CX29" s="640"/>
      <c r="CY29" s="641"/>
      <c r="CZ29" s="632">
        <v>6.2</v>
      </c>
      <c r="DA29" s="642"/>
      <c r="DB29" s="642"/>
      <c r="DC29" s="643"/>
      <c r="DD29" s="635">
        <v>417709</v>
      </c>
      <c r="DE29" s="640"/>
      <c r="DF29" s="640"/>
      <c r="DG29" s="640"/>
      <c r="DH29" s="640"/>
      <c r="DI29" s="640"/>
      <c r="DJ29" s="640"/>
      <c r="DK29" s="641"/>
      <c r="DL29" s="635">
        <v>417709</v>
      </c>
      <c r="DM29" s="640"/>
      <c r="DN29" s="640"/>
      <c r="DO29" s="640"/>
      <c r="DP29" s="640"/>
      <c r="DQ29" s="640"/>
      <c r="DR29" s="640"/>
      <c r="DS29" s="640"/>
      <c r="DT29" s="640"/>
      <c r="DU29" s="640"/>
      <c r="DV29" s="641"/>
      <c r="DW29" s="632">
        <v>9.6999999999999993</v>
      </c>
      <c r="DX29" s="642"/>
      <c r="DY29" s="642"/>
      <c r="DZ29" s="642"/>
      <c r="EA29" s="642"/>
      <c r="EB29" s="642"/>
      <c r="EC29" s="663"/>
    </row>
    <row r="30" spans="2:133" ht="11.25" customHeight="1" x14ac:dyDescent="0.2">
      <c r="B30" s="626" t="s">
        <v>302</v>
      </c>
      <c r="C30" s="627"/>
      <c r="D30" s="627"/>
      <c r="E30" s="627"/>
      <c r="F30" s="627"/>
      <c r="G30" s="627"/>
      <c r="H30" s="627"/>
      <c r="I30" s="627"/>
      <c r="J30" s="627"/>
      <c r="K30" s="627"/>
      <c r="L30" s="627"/>
      <c r="M30" s="627"/>
      <c r="N30" s="627"/>
      <c r="O30" s="627"/>
      <c r="P30" s="627"/>
      <c r="Q30" s="628"/>
      <c r="R30" s="629">
        <v>86650</v>
      </c>
      <c r="S30" s="630"/>
      <c r="T30" s="630"/>
      <c r="U30" s="630"/>
      <c r="V30" s="630"/>
      <c r="W30" s="630"/>
      <c r="X30" s="630"/>
      <c r="Y30" s="631"/>
      <c r="Z30" s="656">
        <v>1.2</v>
      </c>
      <c r="AA30" s="656"/>
      <c r="AB30" s="656"/>
      <c r="AC30" s="656"/>
      <c r="AD30" s="657" t="s">
        <v>128</v>
      </c>
      <c r="AE30" s="657"/>
      <c r="AF30" s="657"/>
      <c r="AG30" s="657"/>
      <c r="AH30" s="657"/>
      <c r="AI30" s="657"/>
      <c r="AJ30" s="657"/>
      <c r="AK30" s="657"/>
      <c r="AL30" s="632" t="s">
        <v>128</v>
      </c>
      <c r="AM30" s="633"/>
      <c r="AN30" s="633"/>
      <c r="AO30" s="658"/>
      <c r="AP30" s="688" t="s">
        <v>219</v>
      </c>
      <c r="AQ30" s="689"/>
      <c r="AR30" s="689"/>
      <c r="AS30" s="689"/>
      <c r="AT30" s="689"/>
      <c r="AU30" s="689"/>
      <c r="AV30" s="689"/>
      <c r="AW30" s="689"/>
      <c r="AX30" s="689"/>
      <c r="AY30" s="689"/>
      <c r="AZ30" s="689"/>
      <c r="BA30" s="689"/>
      <c r="BB30" s="689"/>
      <c r="BC30" s="689"/>
      <c r="BD30" s="689"/>
      <c r="BE30" s="689"/>
      <c r="BF30" s="690"/>
      <c r="BG30" s="688" t="s">
        <v>303</v>
      </c>
      <c r="BH30" s="713"/>
      <c r="BI30" s="713"/>
      <c r="BJ30" s="713"/>
      <c r="BK30" s="713"/>
      <c r="BL30" s="713"/>
      <c r="BM30" s="713"/>
      <c r="BN30" s="713"/>
      <c r="BO30" s="713"/>
      <c r="BP30" s="713"/>
      <c r="BQ30" s="714"/>
      <c r="BR30" s="688" t="s">
        <v>304</v>
      </c>
      <c r="BS30" s="713"/>
      <c r="BT30" s="713"/>
      <c r="BU30" s="713"/>
      <c r="BV30" s="713"/>
      <c r="BW30" s="713"/>
      <c r="BX30" s="713"/>
      <c r="BY30" s="713"/>
      <c r="BZ30" s="713"/>
      <c r="CA30" s="713"/>
      <c r="CB30" s="714"/>
      <c r="CD30" s="718"/>
      <c r="CE30" s="719"/>
      <c r="CF30" s="671" t="s">
        <v>305</v>
      </c>
      <c r="CG30" s="668"/>
      <c r="CH30" s="668"/>
      <c r="CI30" s="668"/>
      <c r="CJ30" s="668"/>
      <c r="CK30" s="668"/>
      <c r="CL30" s="668"/>
      <c r="CM30" s="668"/>
      <c r="CN30" s="668"/>
      <c r="CO30" s="668"/>
      <c r="CP30" s="668"/>
      <c r="CQ30" s="669"/>
      <c r="CR30" s="629">
        <v>429803</v>
      </c>
      <c r="CS30" s="630"/>
      <c r="CT30" s="630"/>
      <c r="CU30" s="630"/>
      <c r="CV30" s="630"/>
      <c r="CW30" s="630"/>
      <c r="CX30" s="630"/>
      <c r="CY30" s="631"/>
      <c r="CZ30" s="632">
        <v>6.1</v>
      </c>
      <c r="DA30" s="642"/>
      <c r="DB30" s="642"/>
      <c r="DC30" s="643"/>
      <c r="DD30" s="635">
        <v>412274</v>
      </c>
      <c r="DE30" s="630"/>
      <c r="DF30" s="630"/>
      <c r="DG30" s="630"/>
      <c r="DH30" s="630"/>
      <c r="DI30" s="630"/>
      <c r="DJ30" s="630"/>
      <c r="DK30" s="631"/>
      <c r="DL30" s="635">
        <v>412274</v>
      </c>
      <c r="DM30" s="630"/>
      <c r="DN30" s="630"/>
      <c r="DO30" s="630"/>
      <c r="DP30" s="630"/>
      <c r="DQ30" s="630"/>
      <c r="DR30" s="630"/>
      <c r="DS30" s="630"/>
      <c r="DT30" s="630"/>
      <c r="DU30" s="630"/>
      <c r="DV30" s="631"/>
      <c r="DW30" s="632">
        <v>9.6</v>
      </c>
      <c r="DX30" s="642"/>
      <c r="DY30" s="642"/>
      <c r="DZ30" s="642"/>
      <c r="EA30" s="642"/>
      <c r="EB30" s="642"/>
      <c r="EC30" s="663"/>
    </row>
    <row r="31" spans="2:133" ht="11.25" customHeight="1" x14ac:dyDescent="0.2">
      <c r="B31" s="626" t="s">
        <v>306</v>
      </c>
      <c r="C31" s="627"/>
      <c r="D31" s="627"/>
      <c r="E31" s="627"/>
      <c r="F31" s="627"/>
      <c r="G31" s="627"/>
      <c r="H31" s="627"/>
      <c r="I31" s="627"/>
      <c r="J31" s="627"/>
      <c r="K31" s="627"/>
      <c r="L31" s="627"/>
      <c r="M31" s="627"/>
      <c r="N31" s="627"/>
      <c r="O31" s="627"/>
      <c r="P31" s="627"/>
      <c r="Q31" s="628"/>
      <c r="R31" s="629">
        <v>23437</v>
      </c>
      <c r="S31" s="630"/>
      <c r="T31" s="630"/>
      <c r="U31" s="630"/>
      <c r="V31" s="630"/>
      <c r="W31" s="630"/>
      <c r="X31" s="630"/>
      <c r="Y31" s="631"/>
      <c r="Z31" s="656">
        <v>0.3</v>
      </c>
      <c r="AA31" s="656"/>
      <c r="AB31" s="656"/>
      <c r="AC31" s="656"/>
      <c r="AD31" s="657" t="s">
        <v>128</v>
      </c>
      <c r="AE31" s="657"/>
      <c r="AF31" s="657"/>
      <c r="AG31" s="657"/>
      <c r="AH31" s="657"/>
      <c r="AI31" s="657"/>
      <c r="AJ31" s="657"/>
      <c r="AK31" s="657"/>
      <c r="AL31" s="632" t="s">
        <v>231</v>
      </c>
      <c r="AM31" s="633"/>
      <c r="AN31" s="633"/>
      <c r="AO31" s="658"/>
      <c r="AP31" s="702" t="s">
        <v>307</v>
      </c>
      <c r="AQ31" s="703"/>
      <c r="AR31" s="703"/>
      <c r="AS31" s="703"/>
      <c r="AT31" s="708" t="s">
        <v>308</v>
      </c>
      <c r="AU31" s="217"/>
      <c r="AV31" s="217"/>
      <c r="AW31" s="217"/>
      <c r="AX31" s="695" t="s">
        <v>184</v>
      </c>
      <c r="AY31" s="696"/>
      <c r="AZ31" s="696"/>
      <c r="BA31" s="696"/>
      <c r="BB31" s="696"/>
      <c r="BC31" s="696"/>
      <c r="BD31" s="696"/>
      <c r="BE31" s="696"/>
      <c r="BF31" s="697"/>
      <c r="BG31" s="698">
        <v>99.2</v>
      </c>
      <c r="BH31" s="699"/>
      <c r="BI31" s="699"/>
      <c r="BJ31" s="699"/>
      <c r="BK31" s="699"/>
      <c r="BL31" s="699"/>
      <c r="BM31" s="700">
        <v>96.4</v>
      </c>
      <c r="BN31" s="699"/>
      <c r="BO31" s="699"/>
      <c r="BP31" s="699"/>
      <c r="BQ31" s="701"/>
      <c r="BR31" s="698">
        <v>99.4</v>
      </c>
      <c r="BS31" s="699"/>
      <c r="BT31" s="699"/>
      <c r="BU31" s="699"/>
      <c r="BV31" s="699"/>
      <c r="BW31" s="699"/>
      <c r="BX31" s="700">
        <v>96.6</v>
      </c>
      <c r="BY31" s="699"/>
      <c r="BZ31" s="699"/>
      <c r="CA31" s="699"/>
      <c r="CB31" s="701"/>
      <c r="CD31" s="718"/>
      <c r="CE31" s="719"/>
      <c r="CF31" s="671" t="s">
        <v>309</v>
      </c>
      <c r="CG31" s="668"/>
      <c r="CH31" s="668"/>
      <c r="CI31" s="668"/>
      <c r="CJ31" s="668"/>
      <c r="CK31" s="668"/>
      <c r="CL31" s="668"/>
      <c r="CM31" s="668"/>
      <c r="CN31" s="668"/>
      <c r="CO31" s="668"/>
      <c r="CP31" s="668"/>
      <c r="CQ31" s="669"/>
      <c r="CR31" s="629">
        <v>5435</v>
      </c>
      <c r="CS31" s="640"/>
      <c r="CT31" s="640"/>
      <c r="CU31" s="640"/>
      <c r="CV31" s="640"/>
      <c r="CW31" s="640"/>
      <c r="CX31" s="640"/>
      <c r="CY31" s="641"/>
      <c r="CZ31" s="632">
        <v>0.1</v>
      </c>
      <c r="DA31" s="642"/>
      <c r="DB31" s="642"/>
      <c r="DC31" s="643"/>
      <c r="DD31" s="635">
        <v>5435</v>
      </c>
      <c r="DE31" s="640"/>
      <c r="DF31" s="640"/>
      <c r="DG31" s="640"/>
      <c r="DH31" s="640"/>
      <c r="DI31" s="640"/>
      <c r="DJ31" s="640"/>
      <c r="DK31" s="641"/>
      <c r="DL31" s="635">
        <v>5435</v>
      </c>
      <c r="DM31" s="640"/>
      <c r="DN31" s="640"/>
      <c r="DO31" s="640"/>
      <c r="DP31" s="640"/>
      <c r="DQ31" s="640"/>
      <c r="DR31" s="640"/>
      <c r="DS31" s="640"/>
      <c r="DT31" s="640"/>
      <c r="DU31" s="640"/>
      <c r="DV31" s="641"/>
      <c r="DW31" s="632">
        <v>0.1</v>
      </c>
      <c r="DX31" s="642"/>
      <c r="DY31" s="642"/>
      <c r="DZ31" s="642"/>
      <c r="EA31" s="642"/>
      <c r="EB31" s="642"/>
      <c r="EC31" s="663"/>
    </row>
    <row r="32" spans="2:133" ht="11.25" customHeight="1" x14ac:dyDescent="0.2">
      <c r="B32" s="626" t="s">
        <v>310</v>
      </c>
      <c r="C32" s="627"/>
      <c r="D32" s="627"/>
      <c r="E32" s="627"/>
      <c r="F32" s="627"/>
      <c r="G32" s="627"/>
      <c r="H32" s="627"/>
      <c r="I32" s="627"/>
      <c r="J32" s="627"/>
      <c r="K32" s="627"/>
      <c r="L32" s="627"/>
      <c r="M32" s="627"/>
      <c r="N32" s="627"/>
      <c r="O32" s="627"/>
      <c r="P32" s="627"/>
      <c r="Q32" s="628"/>
      <c r="R32" s="629">
        <v>1013102</v>
      </c>
      <c r="S32" s="630"/>
      <c r="T32" s="630"/>
      <c r="U32" s="630"/>
      <c r="V32" s="630"/>
      <c r="W32" s="630"/>
      <c r="X32" s="630"/>
      <c r="Y32" s="631"/>
      <c r="Z32" s="656">
        <v>13.6</v>
      </c>
      <c r="AA32" s="656"/>
      <c r="AB32" s="656"/>
      <c r="AC32" s="656"/>
      <c r="AD32" s="657" t="s">
        <v>128</v>
      </c>
      <c r="AE32" s="657"/>
      <c r="AF32" s="657"/>
      <c r="AG32" s="657"/>
      <c r="AH32" s="657"/>
      <c r="AI32" s="657"/>
      <c r="AJ32" s="657"/>
      <c r="AK32" s="657"/>
      <c r="AL32" s="632" t="s">
        <v>231</v>
      </c>
      <c r="AM32" s="633"/>
      <c r="AN32" s="633"/>
      <c r="AO32" s="658"/>
      <c r="AP32" s="704"/>
      <c r="AQ32" s="705"/>
      <c r="AR32" s="705"/>
      <c r="AS32" s="705"/>
      <c r="AT32" s="709"/>
      <c r="AU32" s="216" t="s">
        <v>311</v>
      </c>
      <c r="AV32" s="216"/>
      <c r="AW32" s="216"/>
      <c r="AX32" s="626" t="s">
        <v>312</v>
      </c>
      <c r="AY32" s="627"/>
      <c r="AZ32" s="627"/>
      <c r="BA32" s="627"/>
      <c r="BB32" s="627"/>
      <c r="BC32" s="627"/>
      <c r="BD32" s="627"/>
      <c r="BE32" s="627"/>
      <c r="BF32" s="628"/>
      <c r="BG32" s="711">
        <v>99.5</v>
      </c>
      <c r="BH32" s="640"/>
      <c r="BI32" s="640"/>
      <c r="BJ32" s="640"/>
      <c r="BK32" s="640"/>
      <c r="BL32" s="640"/>
      <c r="BM32" s="633">
        <v>97.7</v>
      </c>
      <c r="BN32" s="712"/>
      <c r="BO32" s="712"/>
      <c r="BP32" s="712"/>
      <c r="BQ32" s="667"/>
      <c r="BR32" s="711">
        <v>99.5</v>
      </c>
      <c r="BS32" s="640"/>
      <c r="BT32" s="640"/>
      <c r="BU32" s="640"/>
      <c r="BV32" s="640"/>
      <c r="BW32" s="640"/>
      <c r="BX32" s="633">
        <v>97.7</v>
      </c>
      <c r="BY32" s="712"/>
      <c r="BZ32" s="712"/>
      <c r="CA32" s="712"/>
      <c r="CB32" s="667"/>
      <c r="CD32" s="720"/>
      <c r="CE32" s="721"/>
      <c r="CF32" s="671" t="s">
        <v>313</v>
      </c>
      <c r="CG32" s="668"/>
      <c r="CH32" s="668"/>
      <c r="CI32" s="668"/>
      <c r="CJ32" s="668"/>
      <c r="CK32" s="668"/>
      <c r="CL32" s="668"/>
      <c r="CM32" s="668"/>
      <c r="CN32" s="668"/>
      <c r="CO32" s="668"/>
      <c r="CP32" s="668"/>
      <c r="CQ32" s="669"/>
      <c r="CR32" s="629" t="s">
        <v>231</v>
      </c>
      <c r="CS32" s="630"/>
      <c r="CT32" s="630"/>
      <c r="CU32" s="630"/>
      <c r="CV32" s="630"/>
      <c r="CW32" s="630"/>
      <c r="CX32" s="630"/>
      <c r="CY32" s="631"/>
      <c r="CZ32" s="632" t="s">
        <v>128</v>
      </c>
      <c r="DA32" s="642"/>
      <c r="DB32" s="642"/>
      <c r="DC32" s="643"/>
      <c r="DD32" s="635" t="s">
        <v>128</v>
      </c>
      <c r="DE32" s="630"/>
      <c r="DF32" s="630"/>
      <c r="DG32" s="630"/>
      <c r="DH32" s="630"/>
      <c r="DI32" s="630"/>
      <c r="DJ32" s="630"/>
      <c r="DK32" s="631"/>
      <c r="DL32" s="635" t="s">
        <v>231</v>
      </c>
      <c r="DM32" s="630"/>
      <c r="DN32" s="630"/>
      <c r="DO32" s="630"/>
      <c r="DP32" s="630"/>
      <c r="DQ32" s="630"/>
      <c r="DR32" s="630"/>
      <c r="DS32" s="630"/>
      <c r="DT32" s="630"/>
      <c r="DU32" s="630"/>
      <c r="DV32" s="631"/>
      <c r="DW32" s="632" t="s">
        <v>128</v>
      </c>
      <c r="DX32" s="642"/>
      <c r="DY32" s="642"/>
      <c r="DZ32" s="642"/>
      <c r="EA32" s="642"/>
      <c r="EB32" s="642"/>
      <c r="EC32" s="663"/>
    </row>
    <row r="33" spans="2:133" ht="11.25" customHeight="1" x14ac:dyDescent="0.2">
      <c r="B33" s="692" t="s">
        <v>314</v>
      </c>
      <c r="C33" s="693"/>
      <c r="D33" s="693"/>
      <c r="E33" s="693"/>
      <c r="F33" s="693"/>
      <c r="G33" s="693"/>
      <c r="H33" s="693"/>
      <c r="I33" s="693"/>
      <c r="J33" s="693"/>
      <c r="K33" s="693"/>
      <c r="L33" s="693"/>
      <c r="M33" s="693"/>
      <c r="N33" s="693"/>
      <c r="O33" s="693"/>
      <c r="P33" s="693"/>
      <c r="Q33" s="694"/>
      <c r="R33" s="629" t="s">
        <v>128</v>
      </c>
      <c r="S33" s="630"/>
      <c r="T33" s="630"/>
      <c r="U33" s="630"/>
      <c r="V33" s="630"/>
      <c r="W33" s="630"/>
      <c r="X33" s="630"/>
      <c r="Y33" s="631"/>
      <c r="Z33" s="656" t="s">
        <v>231</v>
      </c>
      <c r="AA33" s="656"/>
      <c r="AB33" s="656"/>
      <c r="AC33" s="656"/>
      <c r="AD33" s="657" t="s">
        <v>128</v>
      </c>
      <c r="AE33" s="657"/>
      <c r="AF33" s="657"/>
      <c r="AG33" s="657"/>
      <c r="AH33" s="657"/>
      <c r="AI33" s="657"/>
      <c r="AJ33" s="657"/>
      <c r="AK33" s="657"/>
      <c r="AL33" s="632" t="s">
        <v>128</v>
      </c>
      <c r="AM33" s="633"/>
      <c r="AN33" s="633"/>
      <c r="AO33" s="658"/>
      <c r="AP33" s="706"/>
      <c r="AQ33" s="707"/>
      <c r="AR33" s="707"/>
      <c r="AS33" s="707"/>
      <c r="AT33" s="710"/>
      <c r="AU33" s="218"/>
      <c r="AV33" s="218"/>
      <c r="AW33" s="218"/>
      <c r="AX33" s="606" t="s">
        <v>315</v>
      </c>
      <c r="AY33" s="607"/>
      <c r="AZ33" s="607"/>
      <c r="BA33" s="607"/>
      <c r="BB33" s="607"/>
      <c r="BC33" s="607"/>
      <c r="BD33" s="607"/>
      <c r="BE33" s="607"/>
      <c r="BF33" s="608"/>
      <c r="BG33" s="691">
        <v>99</v>
      </c>
      <c r="BH33" s="610"/>
      <c r="BI33" s="610"/>
      <c r="BJ33" s="610"/>
      <c r="BK33" s="610"/>
      <c r="BL33" s="610"/>
      <c r="BM33" s="648">
        <v>95.2</v>
      </c>
      <c r="BN33" s="610"/>
      <c r="BO33" s="610"/>
      <c r="BP33" s="610"/>
      <c r="BQ33" s="659"/>
      <c r="BR33" s="691">
        <v>99.3</v>
      </c>
      <c r="BS33" s="610"/>
      <c r="BT33" s="610"/>
      <c r="BU33" s="610"/>
      <c r="BV33" s="610"/>
      <c r="BW33" s="610"/>
      <c r="BX33" s="648">
        <v>95.6</v>
      </c>
      <c r="BY33" s="610"/>
      <c r="BZ33" s="610"/>
      <c r="CA33" s="610"/>
      <c r="CB33" s="659"/>
      <c r="CD33" s="671" t="s">
        <v>316</v>
      </c>
      <c r="CE33" s="668"/>
      <c r="CF33" s="668"/>
      <c r="CG33" s="668"/>
      <c r="CH33" s="668"/>
      <c r="CI33" s="668"/>
      <c r="CJ33" s="668"/>
      <c r="CK33" s="668"/>
      <c r="CL33" s="668"/>
      <c r="CM33" s="668"/>
      <c r="CN33" s="668"/>
      <c r="CO33" s="668"/>
      <c r="CP33" s="668"/>
      <c r="CQ33" s="669"/>
      <c r="CR33" s="629">
        <v>3704973</v>
      </c>
      <c r="CS33" s="640"/>
      <c r="CT33" s="640"/>
      <c r="CU33" s="640"/>
      <c r="CV33" s="640"/>
      <c r="CW33" s="640"/>
      <c r="CX33" s="640"/>
      <c r="CY33" s="641"/>
      <c r="CZ33" s="632">
        <v>53</v>
      </c>
      <c r="DA33" s="642"/>
      <c r="DB33" s="642"/>
      <c r="DC33" s="643"/>
      <c r="DD33" s="635">
        <v>3194812</v>
      </c>
      <c r="DE33" s="640"/>
      <c r="DF33" s="640"/>
      <c r="DG33" s="640"/>
      <c r="DH33" s="640"/>
      <c r="DI33" s="640"/>
      <c r="DJ33" s="640"/>
      <c r="DK33" s="641"/>
      <c r="DL33" s="635">
        <v>1541370</v>
      </c>
      <c r="DM33" s="640"/>
      <c r="DN33" s="640"/>
      <c r="DO33" s="640"/>
      <c r="DP33" s="640"/>
      <c r="DQ33" s="640"/>
      <c r="DR33" s="640"/>
      <c r="DS33" s="640"/>
      <c r="DT33" s="640"/>
      <c r="DU33" s="640"/>
      <c r="DV33" s="641"/>
      <c r="DW33" s="632">
        <v>35.799999999999997</v>
      </c>
      <c r="DX33" s="642"/>
      <c r="DY33" s="642"/>
      <c r="DZ33" s="642"/>
      <c r="EA33" s="642"/>
      <c r="EB33" s="642"/>
      <c r="EC33" s="663"/>
    </row>
    <row r="34" spans="2:133" ht="11.25" customHeight="1" x14ac:dyDescent="0.2">
      <c r="B34" s="626" t="s">
        <v>317</v>
      </c>
      <c r="C34" s="627"/>
      <c r="D34" s="627"/>
      <c r="E34" s="627"/>
      <c r="F34" s="627"/>
      <c r="G34" s="627"/>
      <c r="H34" s="627"/>
      <c r="I34" s="627"/>
      <c r="J34" s="627"/>
      <c r="K34" s="627"/>
      <c r="L34" s="627"/>
      <c r="M34" s="627"/>
      <c r="N34" s="627"/>
      <c r="O34" s="627"/>
      <c r="P34" s="627"/>
      <c r="Q34" s="628"/>
      <c r="R34" s="629">
        <v>428005</v>
      </c>
      <c r="S34" s="630"/>
      <c r="T34" s="630"/>
      <c r="U34" s="630"/>
      <c r="V34" s="630"/>
      <c r="W34" s="630"/>
      <c r="X34" s="630"/>
      <c r="Y34" s="631"/>
      <c r="Z34" s="656">
        <v>5.7</v>
      </c>
      <c r="AA34" s="656"/>
      <c r="AB34" s="656"/>
      <c r="AC34" s="656"/>
      <c r="AD34" s="657" t="s">
        <v>128</v>
      </c>
      <c r="AE34" s="657"/>
      <c r="AF34" s="657"/>
      <c r="AG34" s="657"/>
      <c r="AH34" s="657"/>
      <c r="AI34" s="657"/>
      <c r="AJ34" s="657"/>
      <c r="AK34" s="657"/>
      <c r="AL34" s="632" t="s">
        <v>231</v>
      </c>
      <c r="AM34" s="633"/>
      <c r="AN34" s="633"/>
      <c r="AO34" s="658"/>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1" t="s">
        <v>318</v>
      </c>
      <c r="CE34" s="668"/>
      <c r="CF34" s="668"/>
      <c r="CG34" s="668"/>
      <c r="CH34" s="668"/>
      <c r="CI34" s="668"/>
      <c r="CJ34" s="668"/>
      <c r="CK34" s="668"/>
      <c r="CL34" s="668"/>
      <c r="CM34" s="668"/>
      <c r="CN34" s="668"/>
      <c r="CO34" s="668"/>
      <c r="CP34" s="668"/>
      <c r="CQ34" s="669"/>
      <c r="CR34" s="629">
        <v>1227110</v>
      </c>
      <c r="CS34" s="630"/>
      <c r="CT34" s="630"/>
      <c r="CU34" s="630"/>
      <c r="CV34" s="630"/>
      <c r="CW34" s="630"/>
      <c r="CX34" s="630"/>
      <c r="CY34" s="631"/>
      <c r="CZ34" s="632">
        <v>17.600000000000001</v>
      </c>
      <c r="DA34" s="642"/>
      <c r="DB34" s="642"/>
      <c r="DC34" s="643"/>
      <c r="DD34" s="635">
        <v>946861</v>
      </c>
      <c r="DE34" s="630"/>
      <c r="DF34" s="630"/>
      <c r="DG34" s="630"/>
      <c r="DH34" s="630"/>
      <c r="DI34" s="630"/>
      <c r="DJ34" s="630"/>
      <c r="DK34" s="631"/>
      <c r="DL34" s="635">
        <v>553816</v>
      </c>
      <c r="DM34" s="630"/>
      <c r="DN34" s="630"/>
      <c r="DO34" s="630"/>
      <c r="DP34" s="630"/>
      <c r="DQ34" s="630"/>
      <c r="DR34" s="630"/>
      <c r="DS34" s="630"/>
      <c r="DT34" s="630"/>
      <c r="DU34" s="630"/>
      <c r="DV34" s="631"/>
      <c r="DW34" s="632">
        <v>12.9</v>
      </c>
      <c r="DX34" s="642"/>
      <c r="DY34" s="642"/>
      <c r="DZ34" s="642"/>
      <c r="EA34" s="642"/>
      <c r="EB34" s="642"/>
      <c r="EC34" s="663"/>
    </row>
    <row r="35" spans="2:133" ht="11.25" customHeight="1" x14ac:dyDescent="0.2">
      <c r="B35" s="626" t="s">
        <v>319</v>
      </c>
      <c r="C35" s="627"/>
      <c r="D35" s="627"/>
      <c r="E35" s="627"/>
      <c r="F35" s="627"/>
      <c r="G35" s="627"/>
      <c r="H35" s="627"/>
      <c r="I35" s="627"/>
      <c r="J35" s="627"/>
      <c r="K35" s="627"/>
      <c r="L35" s="627"/>
      <c r="M35" s="627"/>
      <c r="N35" s="627"/>
      <c r="O35" s="627"/>
      <c r="P35" s="627"/>
      <c r="Q35" s="628"/>
      <c r="R35" s="629">
        <v>64007</v>
      </c>
      <c r="S35" s="630"/>
      <c r="T35" s="630"/>
      <c r="U35" s="630"/>
      <c r="V35" s="630"/>
      <c r="W35" s="630"/>
      <c r="X35" s="630"/>
      <c r="Y35" s="631"/>
      <c r="Z35" s="656">
        <v>0.9</v>
      </c>
      <c r="AA35" s="656"/>
      <c r="AB35" s="656"/>
      <c r="AC35" s="656"/>
      <c r="AD35" s="657" t="s">
        <v>128</v>
      </c>
      <c r="AE35" s="657"/>
      <c r="AF35" s="657"/>
      <c r="AG35" s="657"/>
      <c r="AH35" s="657"/>
      <c r="AI35" s="657"/>
      <c r="AJ35" s="657"/>
      <c r="AK35" s="657"/>
      <c r="AL35" s="632" t="s">
        <v>231</v>
      </c>
      <c r="AM35" s="633"/>
      <c r="AN35" s="633"/>
      <c r="AO35" s="658"/>
      <c r="AP35" s="221"/>
      <c r="AQ35" s="688" t="s">
        <v>320</v>
      </c>
      <c r="AR35" s="689"/>
      <c r="AS35" s="689"/>
      <c r="AT35" s="689"/>
      <c r="AU35" s="689"/>
      <c r="AV35" s="689"/>
      <c r="AW35" s="689"/>
      <c r="AX35" s="689"/>
      <c r="AY35" s="689"/>
      <c r="AZ35" s="689"/>
      <c r="BA35" s="689"/>
      <c r="BB35" s="689"/>
      <c r="BC35" s="689"/>
      <c r="BD35" s="689"/>
      <c r="BE35" s="689"/>
      <c r="BF35" s="690"/>
      <c r="BG35" s="688" t="s">
        <v>321</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71" t="s">
        <v>322</v>
      </c>
      <c r="CE35" s="668"/>
      <c r="CF35" s="668"/>
      <c r="CG35" s="668"/>
      <c r="CH35" s="668"/>
      <c r="CI35" s="668"/>
      <c r="CJ35" s="668"/>
      <c r="CK35" s="668"/>
      <c r="CL35" s="668"/>
      <c r="CM35" s="668"/>
      <c r="CN35" s="668"/>
      <c r="CO35" s="668"/>
      <c r="CP35" s="668"/>
      <c r="CQ35" s="669"/>
      <c r="CR35" s="629">
        <v>56535</v>
      </c>
      <c r="CS35" s="640"/>
      <c r="CT35" s="640"/>
      <c r="CU35" s="640"/>
      <c r="CV35" s="640"/>
      <c r="CW35" s="640"/>
      <c r="CX35" s="640"/>
      <c r="CY35" s="641"/>
      <c r="CZ35" s="632">
        <v>0.8</v>
      </c>
      <c r="DA35" s="642"/>
      <c r="DB35" s="642"/>
      <c r="DC35" s="643"/>
      <c r="DD35" s="635">
        <v>40493</v>
      </c>
      <c r="DE35" s="640"/>
      <c r="DF35" s="640"/>
      <c r="DG35" s="640"/>
      <c r="DH35" s="640"/>
      <c r="DI35" s="640"/>
      <c r="DJ35" s="640"/>
      <c r="DK35" s="641"/>
      <c r="DL35" s="635">
        <v>40461</v>
      </c>
      <c r="DM35" s="640"/>
      <c r="DN35" s="640"/>
      <c r="DO35" s="640"/>
      <c r="DP35" s="640"/>
      <c r="DQ35" s="640"/>
      <c r="DR35" s="640"/>
      <c r="DS35" s="640"/>
      <c r="DT35" s="640"/>
      <c r="DU35" s="640"/>
      <c r="DV35" s="641"/>
      <c r="DW35" s="632">
        <v>0.9</v>
      </c>
      <c r="DX35" s="642"/>
      <c r="DY35" s="642"/>
      <c r="DZ35" s="642"/>
      <c r="EA35" s="642"/>
      <c r="EB35" s="642"/>
      <c r="EC35" s="663"/>
    </row>
    <row r="36" spans="2:133" ht="11.25" customHeight="1" x14ac:dyDescent="0.2">
      <c r="B36" s="626" t="s">
        <v>323</v>
      </c>
      <c r="C36" s="627"/>
      <c r="D36" s="627"/>
      <c r="E36" s="627"/>
      <c r="F36" s="627"/>
      <c r="G36" s="627"/>
      <c r="H36" s="627"/>
      <c r="I36" s="627"/>
      <c r="J36" s="627"/>
      <c r="K36" s="627"/>
      <c r="L36" s="627"/>
      <c r="M36" s="627"/>
      <c r="N36" s="627"/>
      <c r="O36" s="627"/>
      <c r="P36" s="627"/>
      <c r="Q36" s="628"/>
      <c r="R36" s="629">
        <v>315403</v>
      </c>
      <c r="S36" s="630"/>
      <c r="T36" s="630"/>
      <c r="U36" s="630"/>
      <c r="V36" s="630"/>
      <c r="W36" s="630"/>
      <c r="X36" s="630"/>
      <c r="Y36" s="631"/>
      <c r="Z36" s="656">
        <v>4.2</v>
      </c>
      <c r="AA36" s="656"/>
      <c r="AB36" s="656"/>
      <c r="AC36" s="656"/>
      <c r="AD36" s="657" t="s">
        <v>231</v>
      </c>
      <c r="AE36" s="657"/>
      <c r="AF36" s="657"/>
      <c r="AG36" s="657"/>
      <c r="AH36" s="657"/>
      <c r="AI36" s="657"/>
      <c r="AJ36" s="657"/>
      <c r="AK36" s="657"/>
      <c r="AL36" s="632" t="s">
        <v>128</v>
      </c>
      <c r="AM36" s="633"/>
      <c r="AN36" s="633"/>
      <c r="AO36" s="658"/>
      <c r="AP36" s="221"/>
      <c r="AQ36" s="679" t="s">
        <v>324</v>
      </c>
      <c r="AR36" s="680"/>
      <c r="AS36" s="680"/>
      <c r="AT36" s="680"/>
      <c r="AU36" s="680"/>
      <c r="AV36" s="680"/>
      <c r="AW36" s="680"/>
      <c r="AX36" s="680"/>
      <c r="AY36" s="681"/>
      <c r="AZ36" s="682">
        <v>835972</v>
      </c>
      <c r="BA36" s="683"/>
      <c r="BB36" s="683"/>
      <c r="BC36" s="683"/>
      <c r="BD36" s="683"/>
      <c r="BE36" s="683"/>
      <c r="BF36" s="684"/>
      <c r="BG36" s="685" t="s">
        <v>325</v>
      </c>
      <c r="BH36" s="686"/>
      <c r="BI36" s="686"/>
      <c r="BJ36" s="686"/>
      <c r="BK36" s="686"/>
      <c r="BL36" s="686"/>
      <c r="BM36" s="686"/>
      <c r="BN36" s="686"/>
      <c r="BO36" s="686"/>
      <c r="BP36" s="686"/>
      <c r="BQ36" s="686"/>
      <c r="BR36" s="686"/>
      <c r="BS36" s="686"/>
      <c r="BT36" s="686"/>
      <c r="BU36" s="687"/>
      <c r="BV36" s="682">
        <v>71485</v>
      </c>
      <c r="BW36" s="683"/>
      <c r="BX36" s="683"/>
      <c r="BY36" s="683"/>
      <c r="BZ36" s="683"/>
      <c r="CA36" s="683"/>
      <c r="CB36" s="684"/>
      <c r="CD36" s="671" t="s">
        <v>326</v>
      </c>
      <c r="CE36" s="668"/>
      <c r="CF36" s="668"/>
      <c r="CG36" s="668"/>
      <c r="CH36" s="668"/>
      <c r="CI36" s="668"/>
      <c r="CJ36" s="668"/>
      <c r="CK36" s="668"/>
      <c r="CL36" s="668"/>
      <c r="CM36" s="668"/>
      <c r="CN36" s="668"/>
      <c r="CO36" s="668"/>
      <c r="CP36" s="668"/>
      <c r="CQ36" s="669"/>
      <c r="CR36" s="629">
        <v>968564</v>
      </c>
      <c r="CS36" s="630"/>
      <c r="CT36" s="630"/>
      <c r="CU36" s="630"/>
      <c r="CV36" s="630"/>
      <c r="CW36" s="630"/>
      <c r="CX36" s="630"/>
      <c r="CY36" s="631"/>
      <c r="CZ36" s="632">
        <v>13.9</v>
      </c>
      <c r="DA36" s="642"/>
      <c r="DB36" s="642"/>
      <c r="DC36" s="643"/>
      <c r="DD36" s="635">
        <v>906168</v>
      </c>
      <c r="DE36" s="630"/>
      <c r="DF36" s="630"/>
      <c r="DG36" s="630"/>
      <c r="DH36" s="630"/>
      <c r="DI36" s="630"/>
      <c r="DJ36" s="630"/>
      <c r="DK36" s="631"/>
      <c r="DL36" s="635">
        <v>527403</v>
      </c>
      <c r="DM36" s="630"/>
      <c r="DN36" s="630"/>
      <c r="DO36" s="630"/>
      <c r="DP36" s="630"/>
      <c r="DQ36" s="630"/>
      <c r="DR36" s="630"/>
      <c r="DS36" s="630"/>
      <c r="DT36" s="630"/>
      <c r="DU36" s="630"/>
      <c r="DV36" s="631"/>
      <c r="DW36" s="632">
        <v>12.3</v>
      </c>
      <c r="DX36" s="642"/>
      <c r="DY36" s="642"/>
      <c r="DZ36" s="642"/>
      <c r="EA36" s="642"/>
      <c r="EB36" s="642"/>
      <c r="EC36" s="663"/>
    </row>
    <row r="37" spans="2:133" ht="11.25" customHeight="1" x14ac:dyDescent="0.2">
      <c r="B37" s="626" t="s">
        <v>327</v>
      </c>
      <c r="C37" s="627"/>
      <c r="D37" s="627"/>
      <c r="E37" s="627"/>
      <c r="F37" s="627"/>
      <c r="G37" s="627"/>
      <c r="H37" s="627"/>
      <c r="I37" s="627"/>
      <c r="J37" s="627"/>
      <c r="K37" s="627"/>
      <c r="L37" s="627"/>
      <c r="M37" s="627"/>
      <c r="N37" s="627"/>
      <c r="O37" s="627"/>
      <c r="P37" s="627"/>
      <c r="Q37" s="628"/>
      <c r="R37" s="629">
        <v>64260</v>
      </c>
      <c r="S37" s="630"/>
      <c r="T37" s="630"/>
      <c r="U37" s="630"/>
      <c r="V37" s="630"/>
      <c r="W37" s="630"/>
      <c r="X37" s="630"/>
      <c r="Y37" s="631"/>
      <c r="Z37" s="656">
        <v>0.9</v>
      </c>
      <c r="AA37" s="656"/>
      <c r="AB37" s="656"/>
      <c r="AC37" s="656"/>
      <c r="AD37" s="657" t="s">
        <v>231</v>
      </c>
      <c r="AE37" s="657"/>
      <c r="AF37" s="657"/>
      <c r="AG37" s="657"/>
      <c r="AH37" s="657"/>
      <c r="AI37" s="657"/>
      <c r="AJ37" s="657"/>
      <c r="AK37" s="657"/>
      <c r="AL37" s="632" t="s">
        <v>231</v>
      </c>
      <c r="AM37" s="633"/>
      <c r="AN37" s="633"/>
      <c r="AO37" s="658"/>
      <c r="AQ37" s="664" t="s">
        <v>328</v>
      </c>
      <c r="AR37" s="665"/>
      <c r="AS37" s="665"/>
      <c r="AT37" s="665"/>
      <c r="AU37" s="665"/>
      <c r="AV37" s="665"/>
      <c r="AW37" s="665"/>
      <c r="AX37" s="665"/>
      <c r="AY37" s="666"/>
      <c r="AZ37" s="629">
        <v>304417</v>
      </c>
      <c r="BA37" s="630"/>
      <c r="BB37" s="630"/>
      <c r="BC37" s="630"/>
      <c r="BD37" s="640"/>
      <c r="BE37" s="640"/>
      <c r="BF37" s="667"/>
      <c r="BG37" s="671" t="s">
        <v>329</v>
      </c>
      <c r="BH37" s="668"/>
      <c r="BI37" s="668"/>
      <c r="BJ37" s="668"/>
      <c r="BK37" s="668"/>
      <c r="BL37" s="668"/>
      <c r="BM37" s="668"/>
      <c r="BN37" s="668"/>
      <c r="BO37" s="668"/>
      <c r="BP37" s="668"/>
      <c r="BQ37" s="668"/>
      <c r="BR37" s="668"/>
      <c r="BS37" s="668"/>
      <c r="BT37" s="668"/>
      <c r="BU37" s="669"/>
      <c r="BV37" s="629">
        <v>62420</v>
      </c>
      <c r="BW37" s="630"/>
      <c r="BX37" s="630"/>
      <c r="BY37" s="630"/>
      <c r="BZ37" s="630"/>
      <c r="CA37" s="630"/>
      <c r="CB37" s="670"/>
      <c r="CD37" s="671" t="s">
        <v>330</v>
      </c>
      <c r="CE37" s="668"/>
      <c r="CF37" s="668"/>
      <c r="CG37" s="668"/>
      <c r="CH37" s="668"/>
      <c r="CI37" s="668"/>
      <c r="CJ37" s="668"/>
      <c r="CK37" s="668"/>
      <c r="CL37" s="668"/>
      <c r="CM37" s="668"/>
      <c r="CN37" s="668"/>
      <c r="CO37" s="668"/>
      <c r="CP37" s="668"/>
      <c r="CQ37" s="669"/>
      <c r="CR37" s="629">
        <v>276202</v>
      </c>
      <c r="CS37" s="640"/>
      <c r="CT37" s="640"/>
      <c r="CU37" s="640"/>
      <c r="CV37" s="640"/>
      <c r="CW37" s="640"/>
      <c r="CX37" s="640"/>
      <c r="CY37" s="641"/>
      <c r="CZ37" s="632">
        <v>4</v>
      </c>
      <c r="DA37" s="642"/>
      <c r="DB37" s="642"/>
      <c r="DC37" s="643"/>
      <c r="DD37" s="635">
        <v>275766</v>
      </c>
      <c r="DE37" s="640"/>
      <c r="DF37" s="640"/>
      <c r="DG37" s="640"/>
      <c r="DH37" s="640"/>
      <c r="DI37" s="640"/>
      <c r="DJ37" s="640"/>
      <c r="DK37" s="641"/>
      <c r="DL37" s="635">
        <v>235557</v>
      </c>
      <c r="DM37" s="640"/>
      <c r="DN37" s="640"/>
      <c r="DO37" s="640"/>
      <c r="DP37" s="640"/>
      <c r="DQ37" s="640"/>
      <c r="DR37" s="640"/>
      <c r="DS37" s="640"/>
      <c r="DT37" s="640"/>
      <c r="DU37" s="640"/>
      <c r="DV37" s="641"/>
      <c r="DW37" s="632">
        <v>5.5</v>
      </c>
      <c r="DX37" s="642"/>
      <c r="DY37" s="642"/>
      <c r="DZ37" s="642"/>
      <c r="EA37" s="642"/>
      <c r="EB37" s="642"/>
      <c r="EC37" s="663"/>
    </row>
    <row r="38" spans="2:133" ht="11.25" customHeight="1" x14ac:dyDescent="0.2">
      <c r="B38" s="626" t="s">
        <v>331</v>
      </c>
      <c r="C38" s="627"/>
      <c r="D38" s="627"/>
      <c r="E38" s="627"/>
      <c r="F38" s="627"/>
      <c r="G38" s="627"/>
      <c r="H38" s="627"/>
      <c r="I38" s="627"/>
      <c r="J38" s="627"/>
      <c r="K38" s="627"/>
      <c r="L38" s="627"/>
      <c r="M38" s="627"/>
      <c r="N38" s="627"/>
      <c r="O38" s="627"/>
      <c r="P38" s="627"/>
      <c r="Q38" s="628"/>
      <c r="R38" s="629">
        <v>419701</v>
      </c>
      <c r="S38" s="630"/>
      <c r="T38" s="630"/>
      <c r="U38" s="630"/>
      <c r="V38" s="630"/>
      <c r="W38" s="630"/>
      <c r="X38" s="630"/>
      <c r="Y38" s="631"/>
      <c r="Z38" s="656">
        <v>5.6</v>
      </c>
      <c r="AA38" s="656"/>
      <c r="AB38" s="656"/>
      <c r="AC38" s="656"/>
      <c r="AD38" s="657" t="s">
        <v>231</v>
      </c>
      <c r="AE38" s="657"/>
      <c r="AF38" s="657"/>
      <c r="AG38" s="657"/>
      <c r="AH38" s="657"/>
      <c r="AI38" s="657"/>
      <c r="AJ38" s="657"/>
      <c r="AK38" s="657"/>
      <c r="AL38" s="632" t="s">
        <v>128</v>
      </c>
      <c r="AM38" s="633"/>
      <c r="AN38" s="633"/>
      <c r="AO38" s="658"/>
      <c r="AQ38" s="664" t="s">
        <v>332</v>
      </c>
      <c r="AR38" s="665"/>
      <c r="AS38" s="665"/>
      <c r="AT38" s="665"/>
      <c r="AU38" s="665"/>
      <c r="AV38" s="665"/>
      <c r="AW38" s="665"/>
      <c r="AX38" s="665"/>
      <c r="AY38" s="666"/>
      <c r="AZ38" s="629">
        <v>24830</v>
      </c>
      <c r="BA38" s="630"/>
      <c r="BB38" s="630"/>
      <c r="BC38" s="630"/>
      <c r="BD38" s="640"/>
      <c r="BE38" s="640"/>
      <c r="BF38" s="667"/>
      <c r="BG38" s="671" t="s">
        <v>333</v>
      </c>
      <c r="BH38" s="668"/>
      <c r="BI38" s="668"/>
      <c r="BJ38" s="668"/>
      <c r="BK38" s="668"/>
      <c r="BL38" s="668"/>
      <c r="BM38" s="668"/>
      <c r="BN38" s="668"/>
      <c r="BO38" s="668"/>
      <c r="BP38" s="668"/>
      <c r="BQ38" s="668"/>
      <c r="BR38" s="668"/>
      <c r="BS38" s="668"/>
      <c r="BT38" s="668"/>
      <c r="BU38" s="669"/>
      <c r="BV38" s="629">
        <v>1598</v>
      </c>
      <c r="BW38" s="630"/>
      <c r="BX38" s="630"/>
      <c r="BY38" s="630"/>
      <c r="BZ38" s="630"/>
      <c r="CA38" s="630"/>
      <c r="CB38" s="670"/>
      <c r="CD38" s="671" t="s">
        <v>334</v>
      </c>
      <c r="CE38" s="668"/>
      <c r="CF38" s="668"/>
      <c r="CG38" s="668"/>
      <c r="CH38" s="668"/>
      <c r="CI38" s="668"/>
      <c r="CJ38" s="668"/>
      <c r="CK38" s="668"/>
      <c r="CL38" s="668"/>
      <c r="CM38" s="668"/>
      <c r="CN38" s="668"/>
      <c r="CO38" s="668"/>
      <c r="CP38" s="668"/>
      <c r="CQ38" s="669"/>
      <c r="CR38" s="629">
        <v>506725</v>
      </c>
      <c r="CS38" s="630"/>
      <c r="CT38" s="630"/>
      <c r="CU38" s="630"/>
      <c r="CV38" s="630"/>
      <c r="CW38" s="630"/>
      <c r="CX38" s="630"/>
      <c r="CY38" s="631"/>
      <c r="CZ38" s="632">
        <v>7.2</v>
      </c>
      <c r="DA38" s="642"/>
      <c r="DB38" s="642"/>
      <c r="DC38" s="643"/>
      <c r="DD38" s="635">
        <v>415102</v>
      </c>
      <c r="DE38" s="630"/>
      <c r="DF38" s="630"/>
      <c r="DG38" s="630"/>
      <c r="DH38" s="630"/>
      <c r="DI38" s="630"/>
      <c r="DJ38" s="630"/>
      <c r="DK38" s="631"/>
      <c r="DL38" s="635">
        <v>407940</v>
      </c>
      <c r="DM38" s="630"/>
      <c r="DN38" s="630"/>
      <c r="DO38" s="630"/>
      <c r="DP38" s="630"/>
      <c r="DQ38" s="630"/>
      <c r="DR38" s="630"/>
      <c r="DS38" s="630"/>
      <c r="DT38" s="630"/>
      <c r="DU38" s="630"/>
      <c r="DV38" s="631"/>
      <c r="DW38" s="632">
        <v>9.5</v>
      </c>
      <c r="DX38" s="642"/>
      <c r="DY38" s="642"/>
      <c r="DZ38" s="642"/>
      <c r="EA38" s="642"/>
      <c r="EB38" s="642"/>
      <c r="EC38" s="663"/>
    </row>
    <row r="39" spans="2:133" ht="11.25" customHeight="1" x14ac:dyDescent="0.2">
      <c r="B39" s="626" t="s">
        <v>335</v>
      </c>
      <c r="C39" s="627"/>
      <c r="D39" s="627"/>
      <c r="E39" s="627"/>
      <c r="F39" s="627"/>
      <c r="G39" s="627"/>
      <c r="H39" s="627"/>
      <c r="I39" s="627"/>
      <c r="J39" s="627"/>
      <c r="K39" s="627"/>
      <c r="L39" s="627"/>
      <c r="M39" s="627"/>
      <c r="N39" s="627"/>
      <c r="O39" s="627"/>
      <c r="P39" s="627"/>
      <c r="Q39" s="628"/>
      <c r="R39" s="629">
        <v>151093</v>
      </c>
      <c r="S39" s="630"/>
      <c r="T39" s="630"/>
      <c r="U39" s="630"/>
      <c r="V39" s="630"/>
      <c r="W39" s="630"/>
      <c r="X39" s="630"/>
      <c r="Y39" s="631"/>
      <c r="Z39" s="656">
        <v>2</v>
      </c>
      <c r="AA39" s="656"/>
      <c r="AB39" s="656"/>
      <c r="AC39" s="656"/>
      <c r="AD39" s="657">
        <v>53</v>
      </c>
      <c r="AE39" s="657"/>
      <c r="AF39" s="657"/>
      <c r="AG39" s="657"/>
      <c r="AH39" s="657"/>
      <c r="AI39" s="657"/>
      <c r="AJ39" s="657"/>
      <c r="AK39" s="657"/>
      <c r="AL39" s="632">
        <v>0</v>
      </c>
      <c r="AM39" s="633"/>
      <c r="AN39" s="633"/>
      <c r="AO39" s="658"/>
      <c r="AQ39" s="664" t="s">
        <v>336</v>
      </c>
      <c r="AR39" s="665"/>
      <c r="AS39" s="665"/>
      <c r="AT39" s="665"/>
      <c r="AU39" s="665"/>
      <c r="AV39" s="665"/>
      <c r="AW39" s="665"/>
      <c r="AX39" s="665"/>
      <c r="AY39" s="666"/>
      <c r="AZ39" s="629" t="s">
        <v>231</v>
      </c>
      <c r="BA39" s="630"/>
      <c r="BB39" s="630"/>
      <c r="BC39" s="630"/>
      <c r="BD39" s="640"/>
      <c r="BE39" s="640"/>
      <c r="BF39" s="667"/>
      <c r="BG39" s="671" t="s">
        <v>337</v>
      </c>
      <c r="BH39" s="668"/>
      <c r="BI39" s="668"/>
      <c r="BJ39" s="668"/>
      <c r="BK39" s="668"/>
      <c r="BL39" s="668"/>
      <c r="BM39" s="668"/>
      <c r="BN39" s="668"/>
      <c r="BO39" s="668"/>
      <c r="BP39" s="668"/>
      <c r="BQ39" s="668"/>
      <c r="BR39" s="668"/>
      <c r="BS39" s="668"/>
      <c r="BT39" s="668"/>
      <c r="BU39" s="669"/>
      <c r="BV39" s="629">
        <v>2484</v>
      </c>
      <c r="BW39" s="630"/>
      <c r="BX39" s="630"/>
      <c r="BY39" s="630"/>
      <c r="BZ39" s="630"/>
      <c r="CA39" s="630"/>
      <c r="CB39" s="670"/>
      <c r="CD39" s="671" t="s">
        <v>338</v>
      </c>
      <c r="CE39" s="668"/>
      <c r="CF39" s="668"/>
      <c r="CG39" s="668"/>
      <c r="CH39" s="668"/>
      <c r="CI39" s="668"/>
      <c r="CJ39" s="668"/>
      <c r="CK39" s="668"/>
      <c r="CL39" s="668"/>
      <c r="CM39" s="668"/>
      <c r="CN39" s="668"/>
      <c r="CO39" s="668"/>
      <c r="CP39" s="668"/>
      <c r="CQ39" s="669"/>
      <c r="CR39" s="629">
        <v>812558</v>
      </c>
      <c r="CS39" s="640"/>
      <c r="CT39" s="640"/>
      <c r="CU39" s="640"/>
      <c r="CV39" s="640"/>
      <c r="CW39" s="640"/>
      <c r="CX39" s="640"/>
      <c r="CY39" s="641"/>
      <c r="CZ39" s="632">
        <v>11.6</v>
      </c>
      <c r="DA39" s="642"/>
      <c r="DB39" s="642"/>
      <c r="DC39" s="643"/>
      <c r="DD39" s="635">
        <v>780707</v>
      </c>
      <c r="DE39" s="640"/>
      <c r="DF39" s="640"/>
      <c r="DG39" s="640"/>
      <c r="DH39" s="640"/>
      <c r="DI39" s="640"/>
      <c r="DJ39" s="640"/>
      <c r="DK39" s="641"/>
      <c r="DL39" s="635" t="s">
        <v>128</v>
      </c>
      <c r="DM39" s="640"/>
      <c r="DN39" s="640"/>
      <c r="DO39" s="640"/>
      <c r="DP39" s="640"/>
      <c r="DQ39" s="640"/>
      <c r="DR39" s="640"/>
      <c r="DS39" s="640"/>
      <c r="DT39" s="640"/>
      <c r="DU39" s="640"/>
      <c r="DV39" s="641"/>
      <c r="DW39" s="632" t="s">
        <v>231</v>
      </c>
      <c r="DX39" s="642"/>
      <c r="DY39" s="642"/>
      <c r="DZ39" s="642"/>
      <c r="EA39" s="642"/>
      <c r="EB39" s="642"/>
      <c r="EC39" s="663"/>
    </row>
    <row r="40" spans="2:133" ht="11.25" customHeight="1" x14ac:dyDescent="0.2">
      <c r="B40" s="626" t="s">
        <v>339</v>
      </c>
      <c r="C40" s="627"/>
      <c r="D40" s="627"/>
      <c r="E40" s="627"/>
      <c r="F40" s="627"/>
      <c r="G40" s="627"/>
      <c r="H40" s="627"/>
      <c r="I40" s="627"/>
      <c r="J40" s="627"/>
      <c r="K40" s="627"/>
      <c r="L40" s="627"/>
      <c r="M40" s="627"/>
      <c r="N40" s="627"/>
      <c r="O40" s="627"/>
      <c r="P40" s="627"/>
      <c r="Q40" s="628"/>
      <c r="R40" s="629">
        <v>429700</v>
      </c>
      <c r="S40" s="630"/>
      <c r="T40" s="630"/>
      <c r="U40" s="630"/>
      <c r="V40" s="630"/>
      <c r="W40" s="630"/>
      <c r="X40" s="630"/>
      <c r="Y40" s="631"/>
      <c r="Z40" s="656">
        <v>5.8</v>
      </c>
      <c r="AA40" s="656"/>
      <c r="AB40" s="656"/>
      <c r="AC40" s="656"/>
      <c r="AD40" s="657" t="s">
        <v>128</v>
      </c>
      <c r="AE40" s="657"/>
      <c r="AF40" s="657"/>
      <c r="AG40" s="657"/>
      <c r="AH40" s="657"/>
      <c r="AI40" s="657"/>
      <c r="AJ40" s="657"/>
      <c r="AK40" s="657"/>
      <c r="AL40" s="632" t="s">
        <v>128</v>
      </c>
      <c r="AM40" s="633"/>
      <c r="AN40" s="633"/>
      <c r="AO40" s="658"/>
      <c r="AQ40" s="664" t="s">
        <v>340</v>
      </c>
      <c r="AR40" s="665"/>
      <c r="AS40" s="665"/>
      <c r="AT40" s="665"/>
      <c r="AU40" s="665"/>
      <c r="AV40" s="665"/>
      <c r="AW40" s="665"/>
      <c r="AX40" s="665"/>
      <c r="AY40" s="666"/>
      <c r="AZ40" s="629" t="s">
        <v>231</v>
      </c>
      <c r="BA40" s="630"/>
      <c r="BB40" s="630"/>
      <c r="BC40" s="630"/>
      <c r="BD40" s="640"/>
      <c r="BE40" s="640"/>
      <c r="BF40" s="667"/>
      <c r="BG40" s="672" t="s">
        <v>341</v>
      </c>
      <c r="BH40" s="673"/>
      <c r="BI40" s="673"/>
      <c r="BJ40" s="673"/>
      <c r="BK40" s="673"/>
      <c r="BL40" s="222"/>
      <c r="BM40" s="668" t="s">
        <v>342</v>
      </c>
      <c r="BN40" s="668"/>
      <c r="BO40" s="668"/>
      <c r="BP40" s="668"/>
      <c r="BQ40" s="668"/>
      <c r="BR40" s="668"/>
      <c r="BS40" s="668"/>
      <c r="BT40" s="668"/>
      <c r="BU40" s="669"/>
      <c r="BV40" s="629">
        <v>109</v>
      </c>
      <c r="BW40" s="630"/>
      <c r="BX40" s="630"/>
      <c r="BY40" s="630"/>
      <c r="BZ40" s="630"/>
      <c r="CA40" s="630"/>
      <c r="CB40" s="670"/>
      <c r="CD40" s="671" t="s">
        <v>343</v>
      </c>
      <c r="CE40" s="668"/>
      <c r="CF40" s="668"/>
      <c r="CG40" s="668"/>
      <c r="CH40" s="668"/>
      <c r="CI40" s="668"/>
      <c r="CJ40" s="668"/>
      <c r="CK40" s="668"/>
      <c r="CL40" s="668"/>
      <c r="CM40" s="668"/>
      <c r="CN40" s="668"/>
      <c r="CO40" s="668"/>
      <c r="CP40" s="668"/>
      <c r="CQ40" s="669"/>
      <c r="CR40" s="629">
        <v>133481</v>
      </c>
      <c r="CS40" s="630"/>
      <c r="CT40" s="630"/>
      <c r="CU40" s="630"/>
      <c r="CV40" s="630"/>
      <c r="CW40" s="630"/>
      <c r="CX40" s="630"/>
      <c r="CY40" s="631"/>
      <c r="CZ40" s="632">
        <v>1.9</v>
      </c>
      <c r="DA40" s="642"/>
      <c r="DB40" s="642"/>
      <c r="DC40" s="643"/>
      <c r="DD40" s="635">
        <v>105481</v>
      </c>
      <c r="DE40" s="630"/>
      <c r="DF40" s="630"/>
      <c r="DG40" s="630"/>
      <c r="DH40" s="630"/>
      <c r="DI40" s="630"/>
      <c r="DJ40" s="630"/>
      <c r="DK40" s="631"/>
      <c r="DL40" s="635">
        <v>11750</v>
      </c>
      <c r="DM40" s="630"/>
      <c r="DN40" s="630"/>
      <c r="DO40" s="630"/>
      <c r="DP40" s="630"/>
      <c r="DQ40" s="630"/>
      <c r="DR40" s="630"/>
      <c r="DS40" s="630"/>
      <c r="DT40" s="630"/>
      <c r="DU40" s="630"/>
      <c r="DV40" s="631"/>
      <c r="DW40" s="632">
        <v>0.3</v>
      </c>
      <c r="DX40" s="642"/>
      <c r="DY40" s="642"/>
      <c r="DZ40" s="642"/>
      <c r="EA40" s="642"/>
      <c r="EB40" s="642"/>
      <c r="EC40" s="663"/>
    </row>
    <row r="41" spans="2:133" ht="11.25" customHeight="1" x14ac:dyDescent="0.2">
      <c r="B41" s="626" t="s">
        <v>344</v>
      </c>
      <c r="C41" s="627"/>
      <c r="D41" s="627"/>
      <c r="E41" s="627"/>
      <c r="F41" s="627"/>
      <c r="G41" s="627"/>
      <c r="H41" s="627"/>
      <c r="I41" s="627"/>
      <c r="J41" s="627"/>
      <c r="K41" s="627"/>
      <c r="L41" s="627"/>
      <c r="M41" s="627"/>
      <c r="N41" s="627"/>
      <c r="O41" s="627"/>
      <c r="P41" s="627"/>
      <c r="Q41" s="628"/>
      <c r="R41" s="629" t="s">
        <v>231</v>
      </c>
      <c r="S41" s="630"/>
      <c r="T41" s="630"/>
      <c r="U41" s="630"/>
      <c r="V41" s="630"/>
      <c r="W41" s="630"/>
      <c r="X41" s="630"/>
      <c r="Y41" s="631"/>
      <c r="Z41" s="656" t="s">
        <v>128</v>
      </c>
      <c r="AA41" s="656"/>
      <c r="AB41" s="656"/>
      <c r="AC41" s="656"/>
      <c r="AD41" s="657" t="s">
        <v>128</v>
      </c>
      <c r="AE41" s="657"/>
      <c r="AF41" s="657"/>
      <c r="AG41" s="657"/>
      <c r="AH41" s="657"/>
      <c r="AI41" s="657"/>
      <c r="AJ41" s="657"/>
      <c r="AK41" s="657"/>
      <c r="AL41" s="632" t="s">
        <v>128</v>
      </c>
      <c r="AM41" s="633"/>
      <c r="AN41" s="633"/>
      <c r="AO41" s="658"/>
      <c r="AQ41" s="664" t="s">
        <v>345</v>
      </c>
      <c r="AR41" s="665"/>
      <c r="AS41" s="665"/>
      <c r="AT41" s="665"/>
      <c r="AU41" s="665"/>
      <c r="AV41" s="665"/>
      <c r="AW41" s="665"/>
      <c r="AX41" s="665"/>
      <c r="AY41" s="666"/>
      <c r="AZ41" s="629">
        <v>107395</v>
      </c>
      <c r="BA41" s="630"/>
      <c r="BB41" s="630"/>
      <c r="BC41" s="630"/>
      <c r="BD41" s="640"/>
      <c r="BE41" s="640"/>
      <c r="BF41" s="667"/>
      <c r="BG41" s="672"/>
      <c r="BH41" s="673"/>
      <c r="BI41" s="673"/>
      <c r="BJ41" s="673"/>
      <c r="BK41" s="673"/>
      <c r="BL41" s="222"/>
      <c r="BM41" s="668" t="s">
        <v>346</v>
      </c>
      <c r="BN41" s="668"/>
      <c r="BO41" s="668"/>
      <c r="BP41" s="668"/>
      <c r="BQ41" s="668"/>
      <c r="BR41" s="668"/>
      <c r="BS41" s="668"/>
      <c r="BT41" s="668"/>
      <c r="BU41" s="669"/>
      <c r="BV41" s="629" t="s">
        <v>128</v>
      </c>
      <c r="BW41" s="630"/>
      <c r="BX41" s="630"/>
      <c r="BY41" s="630"/>
      <c r="BZ41" s="630"/>
      <c r="CA41" s="630"/>
      <c r="CB41" s="670"/>
      <c r="CD41" s="671" t="s">
        <v>347</v>
      </c>
      <c r="CE41" s="668"/>
      <c r="CF41" s="668"/>
      <c r="CG41" s="668"/>
      <c r="CH41" s="668"/>
      <c r="CI41" s="668"/>
      <c r="CJ41" s="668"/>
      <c r="CK41" s="668"/>
      <c r="CL41" s="668"/>
      <c r="CM41" s="668"/>
      <c r="CN41" s="668"/>
      <c r="CO41" s="668"/>
      <c r="CP41" s="668"/>
      <c r="CQ41" s="669"/>
      <c r="CR41" s="629" t="s">
        <v>128</v>
      </c>
      <c r="CS41" s="640"/>
      <c r="CT41" s="640"/>
      <c r="CU41" s="640"/>
      <c r="CV41" s="640"/>
      <c r="CW41" s="640"/>
      <c r="CX41" s="640"/>
      <c r="CY41" s="641"/>
      <c r="CZ41" s="632" t="s">
        <v>128</v>
      </c>
      <c r="DA41" s="642"/>
      <c r="DB41" s="642"/>
      <c r="DC41" s="643"/>
      <c r="DD41" s="635" t="s">
        <v>231</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2">
      <c r="B42" s="626" t="s">
        <v>348</v>
      </c>
      <c r="C42" s="627"/>
      <c r="D42" s="627"/>
      <c r="E42" s="627"/>
      <c r="F42" s="627"/>
      <c r="G42" s="627"/>
      <c r="H42" s="627"/>
      <c r="I42" s="627"/>
      <c r="J42" s="627"/>
      <c r="K42" s="627"/>
      <c r="L42" s="627"/>
      <c r="M42" s="627"/>
      <c r="N42" s="627"/>
      <c r="O42" s="627"/>
      <c r="P42" s="627"/>
      <c r="Q42" s="628"/>
      <c r="R42" s="629" t="s">
        <v>128</v>
      </c>
      <c r="S42" s="630"/>
      <c r="T42" s="630"/>
      <c r="U42" s="630"/>
      <c r="V42" s="630"/>
      <c r="W42" s="630"/>
      <c r="X42" s="630"/>
      <c r="Y42" s="631"/>
      <c r="Z42" s="656" t="s">
        <v>128</v>
      </c>
      <c r="AA42" s="656"/>
      <c r="AB42" s="656"/>
      <c r="AC42" s="656"/>
      <c r="AD42" s="657" t="s">
        <v>128</v>
      </c>
      <c r="AE42" s="657"/>
      <c r="AF42" s="657"/>
      <c r="AG42" s="657"/>
      <c r="AH42" s="657"/>
      <c r="AI42" s="657"/>
      <c r="AJ42" s="657"/>
      <c r="AK42" s="657"/>
      <c r="AL42" s="632" t="s">
        <v>231</v>
      </c>
      <c r="AM42" s="633"/>
      <c r="AN42" s="633"/>
      <c r="AO42" s="658"/>
      <c r="AQ42" s="676" t="s">
        <v>349</v>
      </c>
      <c r="AR42" s="677"/>
      <c r="AS42" s="677"/>
      <c r="AT42" s="677"/>
      <c r="AU42" s="677"/>
      <c r="AV42" s="677"/>
      <c r="AW42" s="677"/>
      <c r="AX42" s="677"/>
      <c r="AY42" s="678"/>
      <c r="AZ42" s="609">
        <v>399330</v>
      </c>
      <c r="BA42" s="644"/>
      <c r="BB42" s="644"/>
      <c r="BC42" s="644"/>
      <c r="BD42" s="610"/>
      <c r="BE42" s="610"/>
      <c r="BF42" s="659"/>
      <c r="BG42" s="674"/>
      <c r="BH42" s="675"/>
      <c r="BI42" s="675"/>
      <c r="BJ42" s="675"/>
      <c r="BK42" s="675"/>
      <c r="BL42" s="223"/>
      <c r="BM42" s="660" t="s">
        <v>350</v>
      </c>
      <c r="BN42" s="660"/>
      <c r="BO42" s="660"/>
      <c r="BP42" s="660"/>
      <c r="BQ42" s="660"/>
      <c r="BR42" s="660"/>
      <c r="BS42" s="660"/>
      <c r="BT42" s="660"/>
      <c r="BU42" s="661"/>
      <c r="BV42" s="609">
        <v>373</v>
      </c>
      <c r="BW42" s="644"/>
      <c r="BX42" s="644"/>
      <c r="BY42" s="644"/>
      <c r="BZ42" s="644"/>
      <c r="CA42" s="644"/>
      <c r="CB42" s="662"/>
      <c r="CD42" s="626" t="s">
        <v>351</v>
      </c>
      <c r="CE42" s="627"/>
      <c r="CF42" s="627"/>
      <c r="CG42" s="627"/>
      <c r="CH42" s="627"/>
      <c r="CI42" s="627"/>
      <c r="CJ42" s="627"/>
      <c r="CK42" s="627"/>
      <c r="CL42" s="627"/>
      <c r="CM42" s="627"/>
      <c r="CN42" s="627"/>
      <c r="CO42" s="627"/>
      <c r="CP42" s="627"/>
      <c r="CQ42" s="628"/>
      <c r="CR42" s="629">
        <v>729347</v>
      </c>
      <c r="CS42" s="640"/>
      <c r="CT42" s="640"/>
      <c r="CU42" s="640"/>
      <c r="CV42" s="640"/>
      <c r="CW42" s="640"/>
      <c r="CX42" s="640"/>
      <c r="CY42" s="641"/>
      <c r="CZ42" s="632">
        <v>10.4</v>
      </c>
      <c r="DA42" s="642"/>
      <c r="DB42" s="642"/>
      <c r="DC42" s="643"/>
      <c r="DD42" s="635">
        <v>297987</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2">
      <c r="B43" s="626" t="s">
        <v>352</v>
      </c>
      <c r="C43" s="627"/>
      <c r="D43" s="627"/>
      <c r="E43" s="627"/>
      <c r="F43" s="627"/>
      <c r="G43" s="627"/>
      <c r="H43" s="627"/>
      <c r="I43" s="627"/>
      <c r="J43" s="627"/>
      <c r="K43" s="627"/>
      <c r="L43" s="627"/>
      <c r="M43" s="627"/>
      <c r="N43" s="627"/>
      <c r="O43" s="627"/>
      <c r="P43" s="627"/>
      <c r="Q43" s="628"/>
      <c r="R43" s="629">
        <v>94700</v>
      </c>
      <c r="S43" s="630"/>
      <c r="T43" s="630"/>
      <c r="U43" s="630"/>
      <c r="V43" s="630"/>
      <c r="W43" s="630"/>
      <c r="X43" s="630"/>
      <c r="Y43" s="631"/>
      <c r="Z43" s="656">
        <v>1.3</v>
      </c>
      <c r="AA43" s="656"/>
      <c r="AB43" s="656"/>
      <c r="AC43" s="656"/>
      <c r="AD43" s="657" t="s">
        <v>128</v>
      </c>
      <c r="AE43" s="657"/>
      <c r="AF43" s="657"/>
      <c r="AG43" s="657"/>
      <c r="AH43" s="657"/>
      <c r="AI43" s="657"/>
      <c r="AJ43" s="657"/>
      <c r="AK43" s="657"/>
      <c r="AL43" s="632" t="s">
        <v>128</v>
      </c>
      <c r="AM43" s="633"/>
      <c r="AN43" s="633"/>
      <c r="AO43" s="658"/>
      <c r="BV43" s="224"/>
      <c r="BW43" s="224"/>
      <c r="BX43" s="224"/>
      <c r="BY43" s="224"/>
      <c r="BZ43" s="224"/>
      <c r="CA43" s="224"/>
      <c r="CB43" s="224"/>
      <c r="CD43" s="626" t="s">
        <v>353</v>
      </c>
      <c r="CE43" s="627"/>
      <c r="CF43" s="627"/>
      <c r="CG43" s="627"/>
      <c r="CH43" s="627"/>
      <c r="CI43" s="627"/>
      <c r="CJ43" s="627"/>
      <c r="CK43" s="627"/>
      <c r="CL43" s="627"/>
      <c r="CM43" s="627"/>
      <c r="CN43" s="627"/>
      <c r="CO43" s="627"/>
      <c r="CP43" s="627"/>
      <c r="CQ43" s="628"/>
      <c r="CR43" s="629">
        <v>17380</v>
      </c>
      <c r="CS43" s="640"/>
      <c r="CT43" s="640"/>
      <c r="CU43" s="640"/>
      <c r="CV43" s="640"/>
      <c r="CW43" s="640"/>
      <c r="CX43" s="640"/>
      <c r="CY43" s="641"/>
      <c r="CZ43" s="632">
        <v>0.2</v>
      </c>
      <c r="DA43" s="642"/>
      <c r="DB43" s="642"/>
      <c r="DC43" s="643"/>
      <c r="DD43" s="635">
        <v>17380</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2">
      <c r="B44" s="606" t="s">
        <v>354</v>
      </c>
      <c r="C44" s="607"/>
      <c r="D44" s="607"/>
      <c r="E44" s="607"/>
      <c r="F44" s="607"/>
      <c r="G44" s="607"/>
      <c r="H44" s="607"/>
      <c r="I44" s="607"/>
      <c r="J44" s="607"/>
      <c r="K44" s="607"/>
      <c r="L44" s="607"/>
      <c r="M44" s="607"/>
      <c r="N44" s="607"/>
      <c r="O44" s="607"/>
      <c r="P44" s="607"/>
      <c r="Q44" s="608"/>
      <c r="R44" s="609">
        <v>7444810</v>
      </c>
      <c r="S44" s="644"/>
      <c r="T44" s="644"/>
      <c r="U44" s="644"/>
      <c r="V44" s="644"/>
      <c r="W44" s="644"/>
      <c r="X44" s="644"/>
      <c r="Y44" s="645"/>
      <c r="Z44" s="646">
        <v>100</v>
      </c>
      <c r="AA44" s="646"/>
      <c r="AB44" s="646"/>
      <c r="AC44" s="646"/>
      <c r="AD44" s="647">
        <v>4206735</v>
      </c>
      <c r="AE44" s="647"/>
      <c r="AF44" s="647"/>
      <c r="AG44" s="647"/>
      <c r="AH44" s="647"/>
      <c r="AI44" s="647"/>
      <c r="AJ44" s="647"/>
      <c r="AK44" s="647"/>
      <c r="AL44" s="612">
        <v>100</v>
      </c>
      <c r="AM44" s="648"/>
      <c r="AN44" s="648"/>
      <c r="AO44" s="649"/>
      <c r="CD44" s="650" t="s">
        <v>301</v>
      </c>
      <c r="CE44" s="651"/>
      <c r="CF44" s="626" t="s">
        <v>355</v>
      </c>
      <c r="CG44" s="627"/>
      <c r="CH44" s="627"/>
      <c r="CI44" s="627"/>
      <c r="CJ44" s="627"/>
      <c r="CK44" s="627"/>
      <c r="CL44" s="627"/>
      <c r="CM44" s="627"/>
      <c r="CN44" s="627"/>
      <c r="CO44" s="627"/>
      <c r="CP44" s="627"/>
      <c r="CQ44" s="628"/>
      <c r="CR44" s="629">
        <v>699352</v>
      </c>
      <c r="CS44" s="630"/>
      <c r="CT44" s="630"/>
      <c r="CU44" s="630"/>
      <c r="CV44" s="630"/>
      <c r="CW44" s="630"/>
      <c r="CX44" s="630"/>
      <c r="CY44" s="631"/>
      <c r="CZ44" s="632">
        <v>10</v>
      </c>
      <c r="DA44" s="633"/>
      <c r="DB44" s="633"/>
      <c r="DC44" s="634"/>
      <c r="DD44" s="635">
        <v>269950</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2"/>
      <c r="CE45" s="653"/>
      <c r="CF45" s="626" t="s">
        <v>356</v>
      </c>
      <c r="CG45" s="627"/>
      <c r="CH45" s="627"/>
      <c r="CI45" s="627"/>
      <c r="CJ45" s="627"/>
      <c r="CK45" s="627"/>
      <c r="CL45" s="627"/>
      <c r="CM45" s="627"/>
      <c r="CN45" s="627"/>
      <c r="CO45" s="627"/>
      <c r="CP45" s="627"/>
      <c r="CQ45" s="628"/>
      <c r="CR45" s="629">
        <v>101936</v>
      </c>
      <c r="CS45" s="640"/>
      <c r="CT45" s="640"/>
      <c r="CU45" s="640"/>
      <c r="CV45" s="640"/>
      <c r="CW45" s="640"/>
      <c r="CX45" s="640"/>
      <c r="CY45" s="641"/>
      <c r="CZ45" s="632">
        <v>1.5</v>
      </c>
      <c r="DA45" s="642"/>
      <c r="DB45" s="642"/>
      <c r="DC45" s="643"/>
      <c r="DD45" s="635">
        <v>11490</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2">
      <c r="B46" s="226" t="s">
        <v>357</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2"/>
      <c r="CE46" s="653"/>
      <c r="CF46" s="626" t="s">
        <v>358</v>
      </c>
      <c r="CG46" s="627"/>
      <c r="CH46" s="627"/>
      <c r="CI46" s="627"/>
      <c r="CJ46" s="627"/>
      <c r="CK46" s="627"/>
      <c r="CL46" s="627"/>
      <c r="CM46" s="627"/>
      <c r="CN46" s="627"/>
      <c r="CO46" s="627"/>
      <c r="CP46" s="627"/>
      <c r="CQ46" s="628"/>
      <c r="CR46" s="629">
        <v>569488</v>
      </c>
      <c r="CS46" s="630"/>
      <c r="CT46" s="630"/>
      <c r="CU46" s="630"/>
      <c r="CV46" s="630"/>
      <c r="CW46" s="630"/>
      <c r="CX46" s="630"/>
      <c r="CY46" s="631"/>
      <c r="CZ46" s="632">
        <v>8.1</v>
      </c>
      <c r="DA46" s="633"/>
      <c r="DB46" s="633"/>
      <c r="DC46" s="634"/>
      <c r="DD46" s="635">
        <v>253032</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2">
      <c r="B47" s="639" t="s">
        <v>359</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360</v>
      </c>
      <c r="CG47" s="627"/>
      <c r="CH47" s="627"/>
      <c r="CI47" s="627"/>
      <c r="CJ47" s="627"/>
      <c r="CK47" s="627"/>
      <c r="CL47" s="627"/>
      <c r="CM47" s="627"/>
      <c r="CN47" s="627"/>
      <c r="CO47" s="627"/>
      <c r="CP47" s="627"/>
      <c r="CQ47" s="628"/>
      <c r="CR47" s="629">
        <v>29995</v>
      </c>
      <c r="CS47" s="640"/>
      <c r="CT47" s="640"/>
      <c r="CU47" s="640"/>
      <c r="CV47" s="640"/>
      <c r="CW47" s="640"/>
      <c r="CX47" s="640"/>
      <c r="CY47" s="641"/>
      <c r="CZ47" s="632">
        <v>0.4</v>
      </c>
      <c r="DA47" s="642"/>
      <c r="DB47" s="642"/>
      <c r="DC47" s="643"/>
      <c r="DD47" s="635">
        <v>28037</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ht="10.8" x14ac:dyDescent="0.2">
      <c r="B48" s="625" t="s">
        <v>361</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362</v>
      </c>
      <c r="CG48" s="627"/>
      <c r="CH48" s="627"/>
      <c r="CI48" s="627"/>
      <c r="CJ48" s="627"/>
      <c r="CK48" s="627"/>
      <c r="CL48" s="627"/>
      <c r="CM48" s="627"/>
      <c r="CN48" s="627"/>
      <c r="CO48" s="627"/>
      <c r="CP48" s="627"/>
      <c r="CQ48" s="628"/>
      <c r="CR48" s="629" t="s">
        <v>128</v>
      </c>
      <c r="CS48" s="630"/>
      <c r="CT48" s="630"/>
      <c r="CU48" s="630"/>
      <c r="CV48" s="630"/>
      <c r="CW48" s="630"/>
      <c r="CX48" s="630"/>
      <c r="CY48" s="631"/>
      <c r="CZ48" s="632" t="s">
        <v>128</v>
      </c>
      <c r="DA48" s="633"/>
      <c r="DB48" s="633"/>
      <c r="DC48" s="634"/>
      <c r="DD48" s="635" t="s">
        <v>231</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6" t="s">
        <v>363</v>
      </c>
      <c r="CE49" s="607"/>
      <c r="CF49" s="607"/>
      <c r="CG49" s="607"/>
      <c r="CH49" s="607"/>
      <c r="CI49" s="607"/>
      <c r="CJ49" s="607"/>
      <c r="CK49" s="607"/>
      <c r="CL49" s="607"/>
      <c r="CM49" s="607"/>
      <c r="CN49" s="607"/>
      <c r="CO49" s="607"/>
      <c r="CP49" s="607"/>
      <c r="CQ49" s="608"/>
      <c r="CR49" s="609">
        <v>6991560</v>
      </c>
      <c r="CS49" s="610"/>
      <c r="CT49" s="610"/>
      <c r="CU49" s="610"/>
      <c r="CV49" s="610"/>
      <c r="CW49" s="610"/>
      <c r="CX49" s="610"/>
      <c r="CY49" s="611"/>
      <c r="CZ49" s="612">
        <v>100</v>
      </c>
      <c r="DA49" s="613"/>
      <c r="DB49" s="613"/>
      <c r="DC49" s="614"/>
      <c r="DD49" s="615">
        <v>5321933</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19" t="s">
        <v>364</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20" t="s">
        <v>365</v>
      </c>
      <c r="DK2" s="1121"/>
      <c r="DL2" s="1121"/>
      <c r="DM2" s="1121"/>
      <c r="DN2" s="1121"/>
      <c r="DO2" s="1122"/>
      <c r="DP2" s="231"/>
      <c r="DQ2" s="1120" t="s">
        <v>366</v>
      </c>
      <c r="DR2" s="1121"/>
      <c r="DS2" s="1121"/>
      <c r="DT2" s="1121"/>
      <c r="DU2" s="1121"/>
      <c r="DV2" s="1121"/>
      <c r="DW2" s="1121"/>
      <c r="DX2" s="1121"/>
      <c r="DY2" s="1121"/>
      <c r="DZ2" s="1122"/>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088" t="s">
        <v>367</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35"/>
      <c r="BA4" s="235"/>
      <c r="BB4" s="235"/>
      <c r="BC4" s="235"/>
      <c r="BD4" s="235"/>
      <c r="BE4" s="236"/>
      <c r="BF4" s="236"/>
      <c r="BG4" s="236"/>
      <c r="BH4" s="236"/>
      <c r="BI4" s="236"/>
      <c r="BJ4" s="236"/>
      <c r="BK4" s="236"/>
      <c r="BL4" s="236"/>
      <c r="BM4" s="236"/>
      <c r="BN4" s="236"/>
      <c r="BO4" s="236"/>
      <c r="BP4" s="236"/>
      <c r="BQ4" s="759" t="s">
        <v>368</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7"/>
    </row>
    <row r="5" spans="1:131" s="238" customFormat="1" ht="26.25" customHeight="1" x14ac:dyDescent="0.2">
      <c r="A5" s="1024" t="s">
        <v>369</v>
      </c>
      <c r="B5" s="1025"/>
      <c r="C5" s="1025"/>
      <c r="D5" s="1025"/>
      <c r="E5" s="1025"/>
      <c r="F5" s="1025"/>
      <c r="G5" s="1025"/>
      <c r="H5" s="1025"/>
      <c r="I5" s="1025"/>
      <c r="J5" s="1025"/>
      <c r="K5" s="1025"/>
      <c r="L5" s="1025"/>
      <c r="M5" s="1025"/>
      <c r="N5" s="1025"/>
      <c r="O5" s="1025"/>
      <c r="P5" s="1026"/>
      <c r="Q5" s="1030" t="s">
        <v>370</v>
      </c>
      <c r="R5" s="1031"/>
      <c r="S5" s="1031"/>
      <c r="T5" s="1031"/>
      <c r="U5" s="1032"/>
      <c r="V5" s="1030" t="s">
        <v>371</v>
      </c>
      <c r="W5" s="1031"/>
      <c r="X5" s="1031"/>
      <c r="Y5" s="1031"/>
      <c r="Z5" s="1032"/>
      <c r="AA5" s="1030" t="s">
        <v>372</v>
      </c>
      <c r="AB5" s="1031"/>
      <c r="AC5" s="1031"/>
      <c r="AD5" s="1031"/>
      <c r="AE5" s="1031"/>
      <c r="AF5" s="1123" t="s">
        <v>373</v>
      </c>
      <c r="AG5" s="1031"/>
      <c r="AH5" s="1031"/>
      <c r="AI5" s="1031"/>
      <c r="AJ5" s="1044"/>
      <c r="AK5" s="1031" t="s">
        <v>374</v>
      </c>
      <c r="AL5" s="1031"/>
      <c r="AM5" s="1031"/>
      <c r="AN5" s="1031"/>
      <c r="AO5" s="1032"/>
      <c r="AP5" s="1030" t="s">
        <v>375</v>
      </c>
      <c r="AQ5" s="1031"/>
      <c r="AR5" s="1031"/>
      <c r="AS5" s="1031"/>
      <c r="AT5" s="1032"/>
      <c r="AU5" s="1030" t="s">
        <v>376</v>
      </c>
      <c r="AV5" s="1031"/>
      <c r="AW5" s="1031"/>
      <c r="AX5" s="1031"/>
      <c r="AY5" s="1044"/>
      <c r="AZ5" s="235"/>
      <c r="BA5" s="235"/>
      <c r="BB5" s="235"/>
      <c r="BC5" s="235"/>
      <c r="BD5" s="235"/>
      <c r="BE5" s="236"/>
      <c r="BF5" s="236"/>
      <c r="BG5" s="236"/>
      <c r="BH5" s="236"/>
      <c r="BI5" s="236"/>
      <c r="BJ5" s="236"/>
      <c r="BK5" s="236"/>
      <c r="BL5" s="236"/>
      <c r="BM5" s="236"/>
      <c r="BN5" s="236"/>
      <c r="BO5" s="236"/>
      <c r="BP5" s="236"/>
      <c r="BQ5" s="1024" t="s">
        <v>377</v>
      </c>
      <c r="BR5" s="1025"/>
      <c r="BS5" s="1025"/>
      <c r="BT5" s="1025"/>
      <c r="BU5" s="1025"/>
      <c r="BV5" s="1025"/>
      <c r="BW5" s="1025"/>
      <c r="BX5" s="1025"/>
      <c r="BY5" s="1025"/>
      <c r="BZ5" s="1025"/>
      <c r="CA5" s="1025"/>
      <c r="CB5" s="1025"/>
      <c r="CC5" s="1025"/>
      <c r="CD5" s="1025"/>
      <c r="CE5" s="1025"/>
      <c r="CF5" s="1025"/>
      <c r="CG5" s="1026"/>
      <c r="CH5" s="1030" t="s">
        <v>378</v>
      </c>
      <c r="CI5" s="1031"/>
      <c r="CJ5" s="1031"/>
      <c r="CK5" s="1031"/>
      <c r="CL5" s="1032"/>
      <c r="CM5" s="1030" t="s">
        <v>379</v>
      </c>
      <c r="CN5" s="1031"/>
      <c r="CO5" s="1031"/>
      <c r="CP5" s="1031"/>
      <c r="CQ5" s="1032"/>
      <c r="CR5" s="1030" t="s">
        <v>380</v>
      </c>
      <c r="CS5" s="1031"/>
      <c r="CT5" s="1031"/>
      <c r="CU5" s="1031"/>
      <c r="CV5" s="1032"/>
      <c r="CW5" s="1030" t="s">
        <v>381</v>
      </c>
      <c r="CX5" s="1031"/>
      <c r="CY5" s="1031"/>
      <c r="CZ5" s="1031"/>
      <c r="DA5" s="1032"/>
      <c r="DB5" s="1030" t="s">
        <v>382</v>
      </c>
      <c r="DC5" s="1031"/>
      <c r="DD5" s="1031"/>
      <c r="DE5" s="1031"/>
      <c r="DF5" s="1032"/>
      <c r="DG5" s="1113" t="s">
        <v>383</v>
      </c>
      <c r="DH5" s="1114"/>
      <c r="DI5" s="1114"/>
      <c r="DJ5" s="1114"/>
      <c r="DK5" s="1115"/>
      <c r="DL5" s="1113" t="s">
        <v>384</v>
      </c>
      <c r="DM5" s="1114"/>
      <c r="DN5" s="1114"/>
      <c r="DO5" s="1114"/>
      <c r="DP5" s="1115"/>
      <c r="DQ5" s="1030" t="s">
        <v>385</v>
      </c>
      <c r="DR5" s="1031"/>
      <c r="DS5" s="1031"/>
      <c r="DT5" s="1031"/>
      <c r="DU5" s="1032"/>
      <c r="DV5" s="1030" t="s">
        <v>376</v>
      </c>
      <c r="DW5" s="1031"/>
      <c r="DX5" s="1031"/>
      <c r="DY5" s="1031"/>
      <c r="DZ5" s="1044"/>
      <c r="EA5" s="237"/>
    </row>
    <row r="6" spans="1:131" s="238" customFormat="1" ht="26.25" customHeight="1" thickBot="1" x14ac:dyDescent="0.25">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35"/>
      <c r="BA6" s="235"/>
      <c r="BB6" s="235"/>
      <c r="BC6" s="235"/>
      <c r="BD6" s="235"/>
      <c r="BE6" s="236"/>
      <c r="BF6" s="236"/>
      <c r="BG6" s="236"/>
      <c r="BH6" s="236"/>
      <c r="BI6" s="236"/>
      <c r="BJ6" s="236"/>
      <c r="BK6" s="236"/>
      <c r="BL6" s="236"/>
      <c r="BM6" s="236"/>
      <c r="BN6" s="236"/>
      <c r="BO6" s="236"/>
      <c r="BP6" s="23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7"/>
    </row>
    <row r="7" spans="1:131" s="238" customFormat="1" ht="26.25" customHeight="1" thickTop="1" x14ac:dyDescent="0.2">
      <c r="A7" s="239">
        <v>1</v>
      </c>
      <c r="B7" s="1076" t="s">
        <v>386</v>
      </c>
      <c r="C7" s="1077"/>
      <c r="D7" s="1077"/>
      <c r="E7" s="1077"/>
      <c r="F7" s="1077"/>
      <c r="G7" s="1077"/>
      <c r="H7" s="1077"/>
      <c r="I7" s="1077"/>
      <c r="J7" s="1077"/>
      <c r="K7" s="1077"/>
      <c r="L7" s="1077"/>
      <c r="M7" s="1077"/>
      <c r="N7" s="1077"/>
      <c r="O7" s="1077"/>
      <c r="P7" s="1078"/>
      <c r="Q7" s="1131">
        <v>7456</v>
      </c>
      <c r="R7" s="1132"/>
      <c r="S7" s="1132"/>
      <c r="T7" s="1132"/>
      <c r="U7" s="1132"/>
      <c r="V7" s="1132">
        <v>7002</v>
      </c>
      <c r="W7" s="1132"/>
      <c r="X7" s="1132"/>
      <c r="Y7" s="1132"/>
      <c r="Z7" s="1132"/>
      <c r="AA7" s="1132">
        <v>453</v>
      </c>
      <c r="AB7" s="1132"/>
      <c r="AC7" s="1132"/>
      <c r="AD7" s="1132"/>
      <c r="AE7" s="1133"/>
      <c r="AF7" s="1134">
        <v>384</v>
      </c>
      <c r="AG7" s="1135"/>
      <c r="AH7" s="1135"/>
      <c r="AI7" s="1135"/>
      <c r="AJ7" s="1136"/>
      <c r="AK7" s="1137">
        <v>64</v>
      </c>
      <c r="AL7" s="1138"/>
      <c r="AM7" s="1138"/>
      <c r="AN7" s="1138"/>
      <c r="AO7" s="1138"/>
      <c r="AP7" s="1138">
        <v>3226</v>
      </c>
      <c r="AQ7" s="1138"/>
      <c r="AR7" s="1138"/>
      <c r="AS7" s="1138"/>
      <c r="AT7" s="1138"/>
      <c r="AU7" s="1139"/>
      <c r="AV7" s="1139"/>
      <c r="AW7" s="1139"/>
      <c r="AX7" s="1139"/>
      <c r="AY7" s="1140"/>
      <c r="AZ7" s="235"/>
      <c r="BA7" s="235"/>
      <c r="BB7" s="235"/>
      <c r="BC7" s="235"/>
      <c r="BD7" s="235"/>
      <c r="BE7" s="236"/>
      <c r="BF7" s="236"/>
      <c r="BG7" s="236"/>
      <c r="BH7" s="236"/>
      <c r="BI7" s="236"/>
      <c r="BJ7" s="236"/>
      <c r="BK7" s="236"/>
      <c r="BL7" s="236"/>
      <c r="BM7" s="236"/>
      <c r="BN7" s="236"/>
      <c r="BO7" s="236"/>
      <c r="BP7" s="236"/>
      <c r="BQ7" s="239">
        <v>1</v>
      </c>
      <c r="BR7" s="240"/>
      <c r="BS7" s="1128"/>
      <c r="BT7" s="1129"/>
      <c r="BU7" s="1129"/>
      <c r="BV7" s="1129"/>
      <c r="BW7" s="1129"/>
      <c r="BX7" s="1129"/>
      <c r="BY7" s="1129"/>
      <c r="BZ7" s="1129"/>
      <c r="CA7" s="1129"/>
      <c r="CB7" s="1129"/>
      <c r="CC7" s="1129"/>
      <c r="CD7" s="1129"/>
      <c r="CE7" s="1129"/>
      <c r="CF7" s="1129"/>
      <c r="CG7" s="1141"/>
      <c r="CH7" s="1125"/>
      <c r="CI7" s="1126"/>
      <c r="CJ7" s="1126"/>
      <c r="CK7" s="1126"/>
      <c r="CL7" s="1127"/>
      <c r="CM7" s="1125"/>
      <c r="CN7" s="1126"/>
      <c r="CO7" s="1126"/>
      <c r="CP7" s="1126"/>
      <c r="CQ7" s="1127"/>
      <c r="CR7" s="1125"/>
      <c r="CS7" s="1126"/>
      <c r="CT7" s="1126"/>
      <c r="CU7" s="1126"/>
      <c r="CV7" s="1127"/>
      <c r="CW7" s="1125"/>
      <c r="CX7" s="1126"/>
      <c r="CY7" s="1126"/>
      <c r="CZ7" s="1126"/>
      <c r="DA7" s="1127"/>
      <c r="DB7" s="1125"/>
      <c r="DC7" s="1126"/>
      <c r="DD7" s="1126"/>
      <c r="DE7" s="1126"/>
      <c r="DF7" s="1127"/>
      <c r="DG7" s="1125"/>
      <c r="DH7" s="1126"/>
      <c r="DI7" s="1126"/>
      <c r="DJ7" s="1126"/>
      <c r="DK7" s="1127"/>
      <c r="DL7" s="1125"/>
      <c r="DM7" s="1126"/>
      <c r="DN7" s="1126"/>
      <c r="DO7" s="1126"/>
      <c r="DP7" s="1127"/>
      <c r="DQ7" s="1125"/>
      <c r="DR7" s="1126"/>
      <c r="DS7" s="1126"/>
      <c r="DT7" s="1126"/>
      <c r="DU7" s="1127"/>
      <c r="DV7" s="1128"/>
      <c r="DW7" s="1129"/>
      <c r="DX7" s="1129"/>
      <c r="DY7" s="1129"/>
      <c r="DZ7" s="1130"/>
      <c r="EA7" s="237"/>
    </row>
    <row r="8" spans="1:131" s="238" customFormat="1" ht="26.25" customHeight="1" x14ac:dyDescent="0.2">
      <c r="A8" s="241">
        <v>2</v>
      </c>
      <c r="B8" s="1059"/>
      <c r="C8" s="1060"/>
      <c r="D8" s="1060"/>
      <c r="E8" s="1060"/>
      <c r="F8" s="1060"/>
      <c r="G8" s="1060"/>
      <c r="H8" s="1060"/>
      <c r="I8" s="1060"/>
      <c r="J8" s="1060"/>
      <c r="K8" s="1060"/>
      <c r="L8" s="1060"/>
      <c r="M8" s="1060"/>
      <c r="N8" s="1060"/>
      <c r="O8" s="1060"/>
      <c r="P8" s="1061"/>
      <c r="Q8" s="1067"/>
      <c r="R8" s="1068"/>
      <c r="S8" s="1068"/>
      <c r="T8" s="1068"/>
      <c r="U8" s="1068"/>
      <c r="V8" s="1068"/>
      <c r="W8" s="1068"/>
      <c r="X8" s="1068"/>
      <c r="Y8" s="1068"/>
      <c r="Z8" s="1068"/>
      <c r="AA8" s="1068"/>
      <c r="AB8" s="1068"/>
      <c r="AC8" s="1068"/>
      <c r="AD8" s="1068"/>
      <c r="AE8" s="1069"/>
      <c r="AF8" s="1064"/>
      <c r="AG8" s="1065"/>
      <c r="AH8" s="1065"/>
      <c r="AI8" s="1065"/>
      <c r="AJ8" s="1066"/>
      <c r="AK8" s="1109"/>
      <c r="AL8" s="1110"/>
      <c r="AM8" s="1110"/>
      <c r="AN8" s="1110"/>
      <c r="AO8" s="1110"/>
      <c r="AP8" s="1110"/>
      <c r="AQ8" s="1110"/>
      <c r="AR8" s="1110"/>
      <c r="AS8" s="1110"/>
      <c r="AT8" s="1110"/>
      <c r="AU8" s="1111"/>
      <c r="AV8" s="1111"/>
      <c r="AW8" s="1111"/>
      <c r="AX8" s="1111"/>
      <c r="AY8" s="1112"/>
      <c r="AZ8" s="235"/>
      <c r="BA8" s="235"/>
      <c r="BB8" s="235"/>
      <c r="BC8" s="235"/>
      <c r="BD8" s="235"/>
      <c r="BE8" s="236"/>
      <c r="BF8" s="236"/>
      <c r="BG8" s="236"/>
      <c r="BH8" s="236"/>
      <c r="BI8" s="236"/>
      <c r="BJ8" s="236"/>
      <c r="BK8" s="236"/>
      <c r="BL8" s="236"/>
      <c r="BM8" s="236"/>
      <c r="BN8" s="236"/>
      <c r="BO8" s="236"/>
      <c r="BP8" s="236"/>
      <c r="BQ8" s="241">
        <v>2</v>
      </c>
      <c r="BR8" s="242"/>
      <c r="BS8" s="1021"/>
      <c r="BT8" s="1022"/>
      <c r="BU8" s="1022"/>
      <c r="BV8" s="1022"/>
      <c r="BW8" s="1022"/>
      <c r="BX8" s="1022"/>
      <c r="BY8" s="1022"/>
      <c r="BZ8" s="1022"/>
      <c r="CA8" s="1022"/>
      <c r="CB8" s="1022"/>
      <c r="CC8" s="1022"/>
      <c r="CD8" s="1022"/>
      <c r="CE8" s="1022"/>
      <c r="CF8" s="1022"/>
      <c r="CG8" s="1043"/>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37"/>
    </row>
    <row r="9" spans="1:131" s="238" customFormat="1" ht="26.25" customHeight="1" x14ac:dyDescent="0.2">
      <c r="A9" s="241">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35"/>
      <c r="BA9" s="235"/>
      <c r="BB9" s="235"/>
      <c r="BC9" s="235"/>
      <c r="BD9" s="235"/>
      <c r="BE9" s="236"/>
      <c r="BF9" s="236"/>
      <c r="BG9" s="236"/>
      <c r="BH9" s="236"/>
      <c r="BI9" s="236"/>
      <c r="BJ9" s="236"/>
      <c r="BK9" s="236"/>
      <c r="BL9" s="236"/>
      <c r="BM9" s="236"/>
      <c r="BN9" s="236"/>
      <c r="BO9" s="236"/>
      <c r="BP9" s="236"/>
      <c r="BQ9" s="241">
        <v>3</v>
      </c>
      <c r="BR9" s="242"/>
      <c r="BS9" s="1021"/>
      <c r="BT9" s="1022"/>
      <c r="BU9" s="1022"/>
      <c r="BV9" s="1022"/>
      <c r="BW9" s="1022"/>
      <c r="BX9" s="1022"/>
      <c r="BY9" s="1022"/>
      <c r="BZ9" s="1022"/>
      <c r="CA9" s="1022"/>
      <c r="CB9" s="1022"/>
      <c r="CC9" s="1022"/>
      <c r="CD9" s="1022"/>
      <c r="CE9" s="1022"/>
      <c r="CF9" s="1022"/>
      <c r="CG9" s="1043"/>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37"/>
    </row>
    <row r="10" spans="1:131" s="238" customFormat="1" ht="26.25" customHeight="1" x14ac:dyDescent="0.2">
      <c r="A10" s="241">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35"/>
      <c r="BA10" s="235"/>
      <c r="BB10" s="235"/>
      <c r="BC10" s="235"/>
      <c r="BD10" s="235"/>
      <c r="BE10" s="236"/>
      <c r="BF10" s="236"/>
      <c r="BG10" s="236"/>
      <c r="BH10" s="236"/>
      <c r="BI10" s="236"/>
      <c r="BJ10" s="236"/>
      <c r="BK10" s="236"/>
      <c r="BL10" s="236"/>
      <c r="BM10" s="236"/>
      <c r="BN10" s="236"/>
      <c r="BO10" s="236"/>
      <c r="BP10" s="236"/>
      <c r="BQ10" s="241">
        <v>4</v>
      </c>
      <c r="BR10" s="242"/>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7"/>
    </row>
    <row r="11" spans="1:131" s="238" customFormat="1" ht="26.25" customHeight="1" x14ac:dyDescent="0.2">
      <c r="A11" s="241">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35"/>
      <c r="BA11" s="235"/>
      <c r="BB11" s="235"/>
      <c r="BC11" s="235"/>
      <c r="BD11" s="235"/>
      <c r="BE11" s="236"/>
      <c r="BF11" s="236"/>
      <c r="BG11" s="236"/>
      <c r="BH11" s="236"/>
      <c r="BI11" s="236"/>
      <c r="BJ11" s="236"/>
      <c r="BK11" s="236"/>
      <c r="BL11" s="236"/>
      <c r="BM11" s="236"/>
      <c r="BN11" s="236"/>
      <c r="BO11" s="236"/>
      <c r="BP11" s="236"/>
      <c r="BQ11" s="241">
        <v>5</v>
      </c>
      <c r="BR11" s="242"/>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7"/>
    </row>
    <row r="12" spans="1:131" s="238" customFormat="1" ht="26.25" customHeight="1" x14ac:dyDescent="0.2">
      <c r="A12" s="241">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35"/>
      <c r="BA12" s="235"/>
      <c r="BB12" s="235"/>
      <c r="BC12" s="235"/>
      <c r="BD12" s="235"/>
      <c r="BE12" s="236"/>
      <c r="BF12" s="236"/>
      <c r="BG12" s="236"/>
      <c r="BH12" s="236"/>
      <c r="BI12" s="236"/>
      <c r="BJ12" s="236"/>
      <c r="BK12" s="236"/>
      <c r="BL12" s="236"/>
      <c r="BM12" s="236"/>
      <c r="BN12" s="236"/>
      <c r="BO12" s="236"/>
      <c r="BP12" s="236"/>
      <c r="BQ12" s="241">
        <v>6</v>
      </c>
      <c r="BR12" s="242"/>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7"/>
    </row>
    <row r="13" spans="1:131" s="238" customFormat="1" ht="26.25" customHeight="1" x14ac:dyDescent="0.2">
      <c r="A13" s="241">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35"/>
      <c r="BA13" s="235"/>
      <c r="BB13" s="235"/>
      <c r="BC13" s="235"/>
      <c r="BD13" s="235"/>
      <c r="BE13" s="236"/>
      <c r="BF13" s="236"/>
      <c r="BG13" s="236"/>
      <c r="BH13" s="236"/>
      <c r="BI13" s="236"/>
      <c r="BJ13" s="236"/>
      <c r="BK13" s="236"/>
      <c r="BL13" s="236"/>
      <c r="BM13" s="236"/>
      <c r="BN13" s="236"/>
      <c r="BO13" s="236"/>
      <c r="BP13" s="236"/>
      <c r="BQ13" s="241">
        <v>7</v>
      </c>
      <c r="BR13" s="242"/>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7"/>
    </row>
    <row r="14" spans="1:131" s="238" customFormat="1" ht="26.25" customHeight="1" x14ac:dyDescent="0.2">
      <c r="A14" s="241">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35"/>
      <c r="BA14" s="235"/>
      <c r="BB14" s="235"/>
      <c r="BC14" s="235"/>
      <c r="BD14" s="235"/>
      <c r="BE14" s="236"/>
      <c r="BF14" s="236"/>
      <c r="BG14" s="236"/>
      <c r="BH14" s="236"/>
      <c r="BI14" s="236"/>
      <c r="BJ14" s="236"/>
      <c r="BK14" s="236"/>
      <c r="BL14" s="236"/>
      <c r="BM14" s="236"/>
      <c r="BN14" s="236"/>
      <c r="BO14" s="236"/>
      <c r="BP14" s="236"/>
      <c r="BQ14" s="241">
        <v>8</v>
      </c>
      <c r="BR14" s="242"/>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7"/>
    </row>
    <row r="15" spans="1:131" s="238" customFormat="1" ht="26.25" customHeight="1" x14ac:dyDescent="0.2">
      <c r="A15" s="241">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35"/>
      <c r="BA15" s="235"/>
      <c r="BB15" s="235"/>
      <c r="BC15" s="235"/>
      <c r="BD15" s="235"/>
      <c r="BE15" s="236"/>
      <c r="BF15" s="236"/>
      <c r="BG15" s="236"/>
      <c r="BH15" s="236"/>
      <c r="BI15" s="236"/>
      <c r="BJ15" s="236"/>
      <c r="BK15" s="236"/>
      <c r="BL15" s="236"/>
      <c r="BM15" s="236"/>
      <c r="BN15" s="236"/>
      <c r="BO15" s="236"/>
      <c r="BP15" s="236"/>
      <c r="BQ15" s="241">
        <v>9</v>
      </c>
      <c r="BR15" s="242"/>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7"/>
    </row>
    <row r="16" spans="1:131" s="238" customFormat="1" ht="26.25" customHeight="1" x14ac:dyDescent="0.2">
      <c r="A16" s="241">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35"/>
      <c r="BA16" s="235"/>
      <c r="BB16" s="235"/>
      <c r="BC16" s="235"/>
      <c r="BD16" s="235"/>
      <c r="BE16" s="236"/>
      <c r="BF16" s="236"/>
      <c r="BG16" s="236"/>
      <c r="BH16" s="236"/>
      <c r="BI16" s="236"/>
      <c r="BJ16" s="236"/>
      <c r="BK16" s="236"/>
      <c r="BL16" s="236"/>
      <c r="BM16" s="236"/>
      <c r="BN16" s="236"/>
      <c r="BO16" s="236"/>
      <c r="BP16" s="236"/>
      <c r="BQ16" s="241">
        <v>10</v>
      </c>
      <c r="BR16" s="242"/>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7"/>
    </row>
    <row r="17" spans="1:131" s="238" customFormat="1" ht="26.25" customHeight="1" x14ac:dyDescent="0.2">
      <c r="A17" s="241">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35"/>
      <c r="BA17" s="235"/>
      <c r="BB17" s="235"/>
      <c r="BC17" s="235"/>
      <c r="BD17" s="235"/>
      <c r="BE17" s="236"/>
      <c r="BF17" s="236"/>
      <c r="BG17" s="236"/>
      <c r="BH17" s="236"/>
      <c r="BI17" s="236"/>
      <c r="BJ17" s="236"/>
      <c r="BK17" s="236"/>
      <c r="BL17" s="236"/>
      <c r="BM17" s="236"/>
      <c r="BN17" s="236"/>
      <c r="BO17" s="236"/>
      <c r="BP17" s="236"/>
      <c r="BQ17" s="241">
        <v>11</v>
      </c>
      <c r="BR17" s="242"/>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7"/>
    </row>
    <row r="18" spans="1:131" s="238" customFormat="1" ht="26.25" customHeight="1" x14ac:dyDescent="0.2">
      <c r="A18" s="241">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35"/>
      <c r="BA18" s="235"/>
      <c r="BB18" s="235"/>
      <c r="BC18" s="235"/>
      <c r="BD18" s="235"/>
      <c r="BE18" s="236"/>
      <c r="BF18" s="236"/>
      <c r="BG18" s="236"/>
      <c r="BH18" s="236"/>
      <c r="BI18" s="236"/>
      <c r="BJ18" s="236"/>
      <c r="BK18" s="236"/>
      <c r="BL18" s="236"/>
      <c r="BM18" s="236"/>
      <c r="BN18" s="236"/>
      <c r="BO18" s="236"/>
      <c r="BP18" s="236"/>
      <c r="BQ18" s="241">
        <v>12</v>
      </c>
      <c r="BR18" s="242"/>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7"/>
    </row>
    <row r="19" spans="1:131" s="238" customFormat="1" ht="26.25" customHeight="1" x14ac:dyDescent="0.2">
      <c r="A19" s="241">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35"/>
      <c r="BA19" s="235"/>
      <c r="BB19" s="235"/>
      <c r="BC19" s="235"/>
      <c r="BD19" s="235"/>
      <c r="BE19" s="236"/>
      <c r="BF19" s="236"/>
      <c r="BG19" s="236"/>
      <c r="BH19" s="236"/>
      <c r="BI19" s="236"/>
      <c r="BJ19" s="236"/>
      <c r="BK19" s="236"/>
      <c r="BL19" s="236"/>
      <c r="BM19" s="236"/>
      <c r="BN19" s="236"/>
      <c r="BO19" s="236"/>
      <c r="BP19" s="236"/>
      <c r="BQ19" s="241">
        <v>13</v>
      </c>
      <c r="BR19" s="242"/>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7"/>
    </row>
    <row r="20" spans="1:131" s="238" customFormat="1" ht="26.25" customHeight="1" x14ac:dyDescent="0.2">
      <c r="A20" s="241">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35"/>
      <c r="BA20" s="235"/>
      <c r="BB20" s="235"/>
      <c r="BC20" s="235"/>
      <c r="BD20" s="235"/>
      <c r="BE20" s="236"/>
      <c r="BF20" s="236"/>
      <c r="BG20" s="236"/>
      <c r="BH20" s="236"/>
      <c r="BI20" s="236"/>
      <c r="BJ20" s="236"/>
      <c r="BK20" s="236"/>
      <c r="BL20" s="236"/>
      <c r="BM20" s="236"/>
      <c r="BN20" s="236"/>
      <c r="BO20" s="236"/>
      <c r="BP20" s="236"/>
      <c r="BQ20" s="241">
        <v>14</v>
      </c>
      <c r="BR20" s="242"/>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7"/>
    </row>
    <row r="21" spans="1:131" s="238" customFormat="1" ht="26.25" customHeight="1" thickBot="1" x14ac:dyDescent="0.25">
      <c r="A21" s="241">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35"/>
      <c r="BA21" s="235"/>
      <c r="BB21" s="235"/>
      <c r="BC21" s="235"/>
      <c r="BD21" s="235"/>
      <c r="BE21" s="236"/>
      <c r="BF21" s="236"/>
      <c r="BG21" s="236"/>
      <c r="BH21" s="236"/>
      <c r="BI21" s="236"/>
      <c r="BJ21" s="236"/>
      <c r="BK21" s="236"/>
      <c r="BL21" s="236"/>
      <c r="BM21" s="236"/>
      <c r="BN21" s="236"/>
      <c r="BO21" s="236"/>
      <c r="BP21" s="236"/>
      <c r="BQ21" s="241">
        <v>15</v>
      </c>
      <c r="BR21" s="242"/>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7"/>
    </row>
    <row r="22" spans="1:131" s="238" customFormat="1" ht="26.25" customHeight="1" x14ac:dyDescent="0.2">
      <c r="A22" s="241">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387</v>
      </c>
      <c r="BA22" s="1057"/>
      <c r="BB22" s="1057"/>
      <c r="BC22" s="1057"/>
      <c r="BD22" s="1058"/>
      <c r="BE22" s="236"/>
      <c r="BF22" s="236"/>
      <c r="BG22" s="236"/>
      <c r="BH22" s="236"/>
      <c r="BI22" s="236"/>
      <c r="BJ22" s="236"/>
      <c r="BK22" s="236"/>
      <c r="BL22" s="236"/>
      <c r="BM22" s="236"/>
      <c r="BN22" s="236"/>
      <c r="BO22" s="236"/>
      <c r="BP22" s="236"/>
      <c r="BQ22" s="241">
        <v>16</v>
      </c>
      <c r="BR22" s="242"/>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7"/>
    </row>
    <row r="23" spans="1:131" s="238" customFormat="1" ht="26.25" customHeight="1" thickBot="1" x14ac:dyDescent="0.25">
      <c r="A23" s="243" t="s">
        <v>388</v>
      </c>
      <c r="B23" s="966" t="s">
        <v>389</v>
      </c>
      <c r="C23" s="967"/>
      <c r="D23" s="967"/>
      <c r="E23" s="967"/>
      <c r="F23" s="967"/>
      <c r="G23" s="967"/>
      <c r="H23" s="967"/>
      <c r="I23" s="967"/>
      <c r="J23" s="967"/>
      <c r="K23" s="967"/>
      <c r="L23" s="967"/>
      <c r="M23" s="967"/>
      <c r="N23" s="967"/>
      <c r="O23" s="967"/>
      <c r="P23" s="977"/>
      <c r="Q23" s="1096">
        <v>7456</v>
      </c>
      <c r="R23" s="1090"/>
      <c r="S23" s="1090"/>
      <c r="T23" s="1090"/>
      <c r="U23" s="1090"/>
      <c r="V23" s="1090">
        <v>7002</v>
      </c>
      <c r="W23" s="1090"/>
      <c r="X23" s="1090"/>
      <c r="Y23" s="1090"/>
      <c r="Z23" s="1090"/>
      <c r="AA23" s="1090">
        <v>453</v>
      </c>
      <c r="AB23" s="1090"/>
      <c r="AC23" s="1090"/>
      <c r="AD23" s="1090"/>
      <c r="AE23" s="1097"/>
      <c r="AF23" s="1098">
        <v>384</v>
      </c>
      <c r="AG23" s="1090"/>
      <c r="AH23" s="1090"/>
      <c r="AI23" s="1090"/>
      <c r="AJ23" s="1099"/>
      <c r="AK23" s="1100"/>
      <c r="AL23" s="1101"/>
      <c r="AM23" s="1101"/>
      <c r="AN23" s="1101"/>
      <c r="AO23" s="1101"/>
      <c r="AP23" s="1090">
        <v>3226</v>
      </c>
      <c r="AQ23" s="1090"/>
      <c r="AR23" s="1090"/>
      <c r="AS23" s="1090"/>
      <c r="AT23" s="1090"/>
      <c r="AU23" s="1091"/>
      <c r="AV23" s="1091"/>
      <c r="AW23" s="1091"/>
      <c r="AX23" s="1091"/>
      <c r="AY23" s="1092"/>
      <c r="AZ23" s="1093" t="s">
        <v>128</v>
      </c>
      <c r="BA23" s="1094"/>
      <c r="BB23" s="1094"/>
      <c r="BC23" s="1094"/>
      <c r="BD23" s="1095"/>
      <c r="BE23" s="236"/>
      <c r="BF23" s="236"/>
      <c r="BG23" s="236"/>
      <c r="BH23" s="236"/>
      <c r="BI23" s="236"/>
      <c r="BJ23" s="236"/>
      <c r="BK23" s="236"/>
      <c r="BL23" s="236"/>
      <c r="BM23" s="236"/>
      <c r="BN23" s="236"/>
      <c r="BO23" s="236"/>
      <c r="BP23" s="236"/>
      <c r="BQ23" s="241">
        <v>17</v>
      </c>
      <c r="BR23" s="242"/>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7"/>
    </row>
    <row r="24" spans="1:131" s="238" customFormat="1" ht="26.25" customHeight="1" x14ac:dyDescent="0.2">
      <c r="A24" s="1089" t="s">
        <v>390</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35"/>
      <c r="BA24" s="235"/>
      <c r="BB24" s="235"/>
      <c r="BC24" s="235"/>
      <c r="BD24" s="235"/>
      <c r="BE24" s="236"/>
      <c r="BF24" s="236"/>
      <c r="BG24" s="236"/>
      <c r="BH24" s="236"/>
      <c r="BI24" s="236"/>
      <c r="BJ24" s="236"/>
      <c r="BK24" s="236"/>
      <c r="BL24" s="236"/>
      <c r="BM24" s="236"/>
      <c r="BN24" s="236"/>
      <c r="BO24" s="236"/>
      <c r="BP24" s="236"/>
      <c r="BQ24" s="241">
        <v>18</v>
      </c>
      <c r="BR24" s="242"/>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7"/>
    </row>
    <row r="25" spans="1:131" ht="26.25" customHeight="1" thickBot="1" x14ac:dyDescent="0.25">
      <c r="A25" s="1088" t="s">
        <v>391</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35"/>
      <c r="BK25" s="235"/>
      <c r="BL25" s="235"/>
      <c r="BM25" s="235"/>
      <c r="BN25" s="235"/>
      <c r="BO25" s="244"/>
      <c r="BP25" s="244"/>
      <c r="BQ25" s="241">
        <v>19</v>
      </c>
      <c r="BR25" s="242"/>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33"/>
    </row>
    <row r="26" spans="1:131" ht="26.25" customHeight="1" x14ac:dyDescent="0.2">
      <c r="A26" s="1024" t="s">
        <v>369</v>
      </c>
      <c r="B26" s="1025"/>
      <c r="C26" s="1025"/>
      <c r="D26" s="1025"/>
      <c r="E26" s="1025"/>
      <c r="F26" s="1025"/>
      <c r="G26" s="1025"/>
      <c r="H26" s="1025"/>
      <c r="I26" s="1025"/>
      <c r="J26" s="1025"/>
      <c r="K26" s="1025"/>
      <c r="L26" s="1025"/>
      <c r="M26" s="1025"/>
      <c r="N26" s="1025"/>
      <c r="O26" s="1025"/>
      <c r="P26" s="1026"/>
      <c r="Q26" s="1030" t="s">
        <v>392</v>
      </c>
      <c r="R26" s="1031"/>
      <c r="S26" s="1031"/>
      <c r="T26" s="1031"/>
      <c r="U26" s="1032"/>
      <c r="V26" s="1030" t="s">
        <v>393</v>
      </c>
      <c r="W26" s="1031"/>
      <c r="X26" s="1031"/>
      <c r="Y26" s="1031"/>
      <c r="Z26" s="1032"/>
      <c r="AA26" s="1030" t="s">
        <v>394</v>
      </c>
      <c r="AB26" s="1031"/>
      <c r="AC26" s="1031"/>
      <c r="AD26" s="1031"/>
      <c r="AE26" s="1031"/>
      <c r="AF26" s="1084" t="s">
        <v>395</v>
      </c>
      <c r="AG26" s="1037"/>
      <c r="AH26" s="1037"/>
      <c r="AI26" s="1037"/>
      <c r="AJ26" s="1085"/>
      <c r="AK26" s="1031" t="s">
        <v>396</v>
      </c>
      <c r="AL26" s="1031"/>
      <c r="AM26" s="1031"/>
      <c r="AN26" s="1031"/>
      <c r="AO26" s="1032"/>
      <c r="AP26" s="1030" t="s">
        <v>397</v>
      </c>
      <c r="AQ26" s="1031"/>
      <c r="AR26" s="1031"/>
      <c r="AS26" s="1031"/>
      <c r="AT26" s="1032"/>
      <c r="AU26" s="1030" t="s">
        <v>398</v>
      </c>
      <c r="AV26" s="1031"/>
      <c r="AW26" s="1031"/>
      <c r="AX26" s="1031"/>
      <c r="AY26" s="1032"/>
      <c r="AZ26" s="1030" t="s">
        <v>399</v>
      </c>
      <c r="BA26" s="1031"/>
      <c r="BB26" s="1031"/>
      <c r="BC26" s="1031"/>
      <c r="BD26" s="1032"/>
      <c r="BE26" s="1030" t="s">
        <v>376</v>
      </c>
      <c r="BF26" s="1031"/>
      <c r="BG26" s="1031"/>
      <c r="BH26" s="1031"/>
      <c r="BI26" s="1044"/>
      <c r="BJ26" s="235"/>
      <c r="BK26" s="235"/>
      <c r="BL26" s="235"/>
      <c r="BM26" s="235"/>
      <c r="BN26" s="235"/>
      <c r="BO26" s="244"/>
      <c r="BP26" s="244"/>
      <c r="BQ26" s="241">
        <v>20</v>
      </c>
      <c r="BR26" s="242"/>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33"/>
    </row>
    <row r="27" spans="1:131" ht="26.25" customHeight="1" thickBot="1" x14ac:dyDescent="0.25">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35"/>
      <c r="BK27" s="235"/>
      <c r="BL27" s="235"/>
      <c r="BM27" s="235"/>
      <c r="BN27" s="235"/>
      <c r="BO27" s="244"/>
      <c r="BP27" s="244"/>
      <c r="BQ27" s="241">
        <v>21</v>
      </c>
      <c r="BR27" s="242"/>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33"/>
    </row>
    <row r="28" spans="1:131" ht="26.25" customHeight="1" thickTop="1" x14ac:dyDescent="0.2">
      <c r="A28" s="245">
        <v>1</v>
      </c>
      <c r="B28" s="1076" t="s">
        <v>400</v>
      </c>
      <c r="C28" s="1077"/>
      <c r="D28" s="1077"/>
      <c r="E28" s="1077"/>
      <c r="F28" s="1077"/>
      <c r="G28" s="1077"/>
      <c r="H28" s="1077"/>
      <c r="I28" s="1077"/>
      <c r="J28" s="1077"/>
      <c r="K28" s="1077"/>
      <c r="L28" s="1077"/>
      <c r="M28" s="1077"/>
      <c r="N28" s="1077"/>
      <c r="O28" s="1077"/>
      <c r="P28" s="1078"/>
      <c r="Q28" s="1079">
        <v>1360</v>
      </c>
      <c r="R28" s="1080"/>
      <c r="S28" s="1080"/>
      <c r="T28" s="1080"/>
      <c r="U28" s="1080"/>
      <c r="V28" s="1080">
        <v>1228</v>
      </c>
      <c r="W28" s="1080"/>
      <c r="X28" s="1080"/>
      <c r="Y28" s="1080"/>
      <c r="Z28" s="1080"/>
      <c r="AA28" s="1080">
        <v>71</v>
      </c>
      <c r="AB28" s="1080"/>
      <c r="AC28" s="1080"/>
      <c r="AD28" s="1080"/>
      <c r="AE28" s="1081"/>
      <c r="AF28" s="1082">
        <v>71</v>
      </c>
      <c r="AG28" s="1080"/>
      <c r="AH28" s="1080"/>
      <c r="AI28" s="1080"/>
      <c r="AJ28" s="1083"/>
      <c r="AK28" s="1071">
        <v>107</v>
      </c>
      <c r="AL28" s="1072"/>
      <c r="AM28" s="1072"/>
      <c r="AN28" s="1072"/>
      <c r="AO28" s="1072"/>
      <c r="AP28" s="1072" t="s">
        <v>570</v>
      </c>
      <c r="AQ28" s="1072"/>
      <c r="AR28" s="1072"/>
      <c r="AS28" s="1072"/>
      <c r="AT28" s="1072"/>
      <c r="AU28" s="1072" t="s">
        <v>570</v>
      </c>
      <c r="AV28" s="1072"/>
      <c r="AW28" s="1072"/>
      <c r="AX28" s="1072"/>
      <c r="AY28" s="1072"/>
      <c r="AZ28" s="1073" t="s">
        <v>570</v>
      </c>
      <c r="BA28" s="1073"/>
      <c r="BB28" s="1073"/>
      <c r="BC28" s="1073"/>
      <c r="BD28" s="1073"/>
      <c r="BE28" s="1074"/>
      <c r="BF28" s="1074"/>
      <c r="BG28" s="1074"/>
      <c r="BH28" s="1074"/>
      <c r="BI28" s="1075"/>
      <c r="BJ28" s="235"/>
      <c r="BK28" s="235"/>
      <c r="BL28" s="235"/>
      <c r="BM28" s="235"/>
      <c r="BN28" s="235"/>
      <c r="BO28" s="244"/>
      <c r="BP28" s="244"/>
      <c r="BQ28" s="241">
        <v>22</v>
      </c>
      <c r="BR28" s="242"/>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33"/>
    </row>
    <row r="29" spans="1:131" ht="26.25" customHeight="1" x14ac:dyDescent="0.2">
      <c r="A29" s="245">
        <v>2</v>
      </c>
      <c r="B29" s="1059" t="s">
        <v>401</v>
      </c>
      <c r="C29" s="1060"/>
      <c r="D29" s="1060"/>
      <c r="E29" s="1060"/>
      <c r="F29" s="1060"/>
      <c r="G29" s="1060"/>
      <c r="H29" s="1060"/>
      <c r="I29" s="1060"/>
      <c r="J29" s="1060"/>
      <c r="K29" s="1060"/>
      <c r="L29" s="1060"/>
      <c r="M29" s="1060"/>
      <c r="N29" s="1060"/>
      <c r="O29" s="1060"/>
      <c r="P29" s="1061"/>
      <c r="Q29" s="1067">
        <v>186</v>
      </c>
      <c r="R29" s="1068"/>
      <c r="S29" s="1068"/>
      <c r="T29" s="1068"/>
      <c r="U29" s="1068"/>
      <c r="V29" s="1068">
        <v>181</v>
      </c>
      <c r="W29" s="1068"/>
      <c r="X29" s="1068"/>
      <c r="Y29" s="1068"/>
      <c r="Z29" s="1068"/>
      <c r="AA29" s="1068">
        <v>4</v>
      </c>
      <c r="AB29" s="1068"/>
      <c r="AC29" s="1068"/>
      <c r="AD29" s="1068"/>
      <c r="AE29" s="1069"/>
      <c r="AF29" s="1064">
        <v>4</v>
      </c>
      <c r="AG29" s="1065"/>
      <c r="AH29" s="1065"/>
      <c r="AI29" s="1065"/>
      <c r="AJ29" s="1066"/>
      <c r="AK29" s="1009">
        <v>45</v>
      </c>
      <c r="AL29" s="1000"/>
      <c r="AM29" s="1000"/>
      <c r="AN29" s="1000"/>
      <c r="AO29" s="1000"/>
      <c r="AP29" s="1000" t="s">
        <v>570</v>
      </c>
      <c r="AQ29" s="1000"/>
      <c r="AR29" s="1000"/>
      <c r="AS29" s="1000"/>
      <c r="AT29" s="1000"/>
      <c r="AU29" s="1000" t="s">
        <v>570</v>
      </c>
      <c r="AV29" s="1000"/>
      <c r="AW29" s="1000"/>
      <c r="AX29" s="1000"/>
      <c r="AY29" s="1000"/>
      <c r="AZ29" s="1070" t="s">
        <v>570</v>
      </c>
      <c r="BA29" s="1070"/>
      <c r="BB29" s="1070"/>
      <c r="BC29" s="1070"/>
      <c r="BD29" s="1070"/>
      <c r="BE29" s="1001"/>
      <c r="BF29" s="1001"/>
      <c r="BG29" s="1001"/>
      <c r="BH29" s="1001"/>
      <c r="BI29" s="1002"/>
      <c r="BJ29" s="235"/>
      <c r="BK29" s="235"/>
      <c r="BL29" s="235"/>
      <c r="BM29" s="235"/>
      <c r="BN29" s="235"/>
      <c r="BO29" s="244"/>
      <c r="BP29" s="244"/>
      <c r="BQ29" s="241">
        <v>23</v>
      </c>
      <c r="BR29" s="242"/>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33"/>
    </row>
    <row r="30" spans="1:131" ht="26.25" customHeight="1" x14ac:dyDescent="0.2">
      <c r="A30" s="245">
        <v>3</v>
      </c>
      <c r="B30" s="1059" t="s">
        <v>402</v>
      </c>
      <c r="C30" s="1060"/>
      <c r="D30" s="1060"/>
      <c r="E30" s="1060"/>
      <c r="F30" s="1060"/>
      <c r="G30" s="1060"/>
      <c r="H30" s="1060"/>
      <c r="I30" s="1060"/>
      <c r="J30" s="1060"/>
      <c r="K30" s="1060"/>
      <c r="L30" s="1060"/>
      <c r="M30" s="1060"/>
      <c r="N30" s="1060"/>
      <c r="O30" s="1060"/>
      <c r="P30" s="1061"/>
      <c r="Q30" s="1067">
        <v>1155</v>
      </c>
      <c r="R30" s="1068"/>
      <c r="S30" s="1068"/>
      <c r="T30" s="1068"/>
      <c r="U30" s="1068"/>
      <c r="V30" s="1068">
        <v>1038</v>
      </c>
      <c r="W30" s="1068"/>
      <c r="X30" s="1068"/>
      <c r="Y30" s="1068"/>
      <c r="Z30" s="1068"/>
      <c r="AA30" s="1068">
        <v>117</v>
      </c>
      <c r="AB30" s="1068"/>
      <c r="AC30" s="1068"/>
      <c r="AD30" s="1068"/>
      <c r="AE30" s="1069"/>
      <c r="AF30" s="1064">
        <v>117</v>
      </c>
      <c r="AG30" s="1065"/>
      <c r="AH30" s="1065"/>
      <c r="AI30" s="1065"/>
      <c r="AJ30" s="1066"/>
      <c r="AK30" s="1009">
        <v>170</v>
      </c>
      <c r="AL30" s="1000"/>
      <c r="AM30" s="1000"/>
      <c r="AN30" s="1000"/>
      <c r="AO30" s="1000"/>
      <c r="AP30" s="1000" t="s">
        <v>570</v>
      </c>
      <c r="AQ30" s="1000"/>
      <c r="AR30" s="1000"/>
      <c r="AS30" s="1000"/>
      <c r="AT30" s="1000"/>
      <c r="AU30" s="1000" t="s">
        <v>570</v>
      </c>
      <c r="AV30" s="1000"/>
      <c r="AW30" s="1000"/>
      <c r="AX30" s="1000"/>
      <c r="AY30" s="1000"/>
      <c r="AZ30" s="1070" t="s">
        <v>570</v>
      </c>
      <c r="BA30" s="1070"/>
      <c r="BB30" s="1070"/>
      <c r="BC30" s="1070"/>
      <c r="BD30" s="1070"/>
      <c r="BE30" s="1001"/>
      <c r="BF30" s="1001"/>
      <c r="BG30" s="1001"/>
      <c r="BH30" s="1001"/>
      <c r="BI30" s="1002"/>
      <c r="BJ30" s="235"/>
      <c r="BK30" s="235"/>
      <c r="BL30" s="235"/>
      <c r="BM30" s="235"/>
      <c r="BN30" s="235"/>
      <c r="BO30" s="244"/>
      <c r="BP30" s="244"/>
      <c r="BQ30" s="241">
        <v>24</v>
      </c>
      <c r="BR30" s="242"/>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33"/>
    </row>
    <row r="31" spans="1:131" ht="26.25" customHeight="1" x14ac:dyDescent="0.2">
      <c r="A31" s="245">
        <v>4</v>
      </c>
      <c r="B31" s="1059" t="s">
        <v>403</v>
      </c>
      <c r="C31" s="1060"/>
      <c r="D31" s="1060"/>
      <c r="E31" s="1060"/>
      <c r="F31" s="1060"/>
      <c r="G31" s="1060"/>
      <c r="H31" s="1060"/>
      <c r="I31" s="1060"/>
      <c r="J31" s="1060"/>
      <c r="K31" s="1060"/>
      <c r="L31" s="1060"/>
      <c r="M31" s="1060"/>
      <c r="N31" s="1060"/>
      <c r="O31" s="1060"/>
      <c r="P31" s="1061"/>
      <c r="Q31" s="1067">
        <v>363</v>
      </c>
      <c r="R31" s="1068"/>
      <c r="S31" s="1068"/>
      <c r="T31" s="1068"/>
      <c r="U31" s="1068"/>
      <c r="V31" s="1068">
        <v>352</v>
      </c>
      <c r="W31" s="1068"/>
      <c r="X31" s="1068"/>
      <c r="Y31" s="1068"/>
      <c r="Z31" s="1068"/>
      <c r="AA31" s="1068">
        <v>11</v>
      </c>
      <c r="AB31" s="1068"/>
      <c r="AC31" s="1068"/>
      <c r="AD31" s="1068"/>
      <c r="AE31" s="1069"/>
      <c r="AF31" s="1064">
        <v>637</v>
      </c>
      <c r="AG31" s="1065"/>
      <c r="AH31" s="1065"/>
      <c r="AI31" s="1065"/>
      <c r="AJ31" s="1066"/>
      <c r="AK31" s="1009">
        <v>7</v>
      </c>
      <c r="AL31" s="1000"/>
      <c r="AM31" s="1000"/>
      <c r="AN31" s="1000"/>
      <c r="AO31" s="1000"/>
      <c r="AP31" s="1000">
        <v>1114</v>
      </c>
      <c r="AQ31" s="1000"/>
      <c r="AR31" s="1000"/>
      <c r="AS31" s="1000"/>
      <c r="AT31" s="1000"/>
      <c r="AU31" s="1000">
        <v>109</v>
      </c>
      <c r="AV31" s="1000"/>
      <c r="AW31" s="1000"/>
      <c r="AX31" s="1000"/>
      <c r="AY31" s="1000"/>
      <c r="AZ31" s="1070" t="s">
        <v>570</v>
      </c>
      <c r="BA31" s="1070"/>
      <c r="BB31" s="1070"/>
      <c r="BC31" s="1070"/>
      <c r="BD31" s="1070"/>
      <c r="BE31" s="1001" t="s">
        <v>404</v>
      </c>
      <c r="BF31" s="1001"/>
      <c r="BG31" s="1001"/>
      <c r="BH31" s="1001"/>
      <c r="BI31" s="1002"/>
      <c r="BJ31" s="235"/>
      <c r="BK31" s="235"/>
      <c r="BL31" s="235"/>
      <c r="BM31" s="235"/>
      <c r="BN31" s="235"/>
      <c r="BO31" s="244"/>
      <c r="BP31" s="244"/>
      <c r="BQ31" s="241">
        <v>25</v>
      </c>
      <c r="BR31" s="242"/>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33"/>
    </row>
    <row r="32" spans="1:131" ht="26.25" customHeight="1" x14ac:dyDescent="0.2">
      <c r="A32" s="245">
        <v>5</v>
      </c>
      <c r="B32" s="1059" t="s">
        <v>405</v>
      </c>
      <c r="C32" s="1060"/>
      <c r="D32" s="1060"/>
      <c r="E32" s="1060"/>
      <c r="F32" s="1060"/>
      <c r="G32" s="1060"/>
      <c r="H32" s="1060"/>
      <c r="I32" s="1060"/>
      <c r="J32" s="1060"/>
      <c r="K32" s="1060"/>
      <c r="L32" s="1060"/>
      <c r="M32" s="1060"/>
      <c r="N32" s="1060"/>
      <c r="O32" s="1060"/>
      <c r="P32" s="1061"/>
      <c r="Q32" s="1067">
        <v>437</v>
      </c>
      <c r="R32" s="1068"/>
      <c r="S32" s="1068"/>
      <c r="T32" s="1068"/>
      <c r="U32" s="1068"/>
      <c r="V32" s="1068">
        <v>417</v>
      </c>
      <c r="W32" s="1068"/>
      <c r="X32" s="1068"/>
      <c r="Y32" s="1068"/>
      <c r="Z32" s="1068"/>
      <c r="AA32" s="1068">
        <v>20</v>
      </c>
      <c r="AB32" s="1068"/>
      <c r="AC32" s="1068"/>
      <c r="AD32" s="1068"/>
      <c r="AE32" s="1069"/>
      <c r="AF32" s="1064">
        <v>10</v>
      </c>
      <c r="AG32" s="1065"/>
      <c r="AH32" s="1065"/>
      <c r="AI32" s="1065"/>
      <c r="AJ32" s="1066"/>
      <c r="AK32" s="1009">
        <v>176</v>
      </c>
      <c r="AL32" s="1000"/>
      <c r="AM32" s="1000"/>
      <c r="AN32" s="1000"/>
      <c r="AO32" s="1000"/>
      <c r="AP32" s="1000">
        <v>1803</v>
      </c>
      <c r="AQ32" s="1000"/>
      <c r="AR32" s="1000"/>
      <c r="AS32" s="1000"/>
      <c r="AT32" s="1000"/>
      <c r="AU32" s="1000">
        <v>1241</v>
      </c>
      <c r="AV32" s="1000"/>
      <c r="AW32" s="1000"/>
      <c r="AX32" s="1000"/>
      <c r="AY32" s="1000"/>
      <c r="AZ32" s="1070"/>
      <c r="BA32" s="1070"/>
      <c r="BB32" s="1070"/>
      <c r="BC32" s="1070"/>
      <c r="BD32" s="1070"/>
      <c r="BE32" s="1001" t="s">
        <v>406</v>
      </c>
      <c r="BF32" s="1001"/>
      <c r="BG32" s="1001"/>
      <c r="BH32" s="1001"/>
      <c r="BI32" s="1002"/>
      <c r="BJ32" s="235"/>
      <c r="BK32" s="235"/>
      <c r="BL32" s="235"/>
      <c r="BM32" s="235"/>
      <c r="BN32" s="235"/>
      <c r="BO32" s="244"/>
      <c r="BP32" s="244"/>
      <c r="BQ32" s="241">
        <v>26</v>
      </c>
      <c r="BR32" s="242"/>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33"/>
    </row>
    <row r="33" spans="1:131" ht="26.25" customHeight="1" x14ac:dyDescent="0.2">
      <c r="A33" s="245">
        <v>6</v>
      </c>
      <c r="B33" s="1059"/>
      <c r="C33" s="1060"/>
      <c r="D33" s="1060"/>
      <c r="E33" s="1060"/>
      <c r="F33" s="1060"/>
      <c r="G33" s="1060"/>
      <c r="H33" s="1060"/>
      <c r="I33" s="1060"/>
      <c r="J33" s="1060"/>
      <c r="K33" s="1060"/>
      <c r="L33" s="1060"/>
      <c r="M33" s="1060"/>
      <c r="N33" s="1060"/>
      <c r="O33" s="1060"/>
      <c r="P33" s="1061"/>
      <c r="Q33" s="1067"/>
      <c r="R33" s="1068"/>
      <c r="S33" s="1068"/>
      <c r="T33" s="1068"/>
      <c r="U33" s="1068"/>
      <c r="V33" s="1068"/>
      <c r="W33" s="1068"/>
      <c r="X33" s="1068"/>
      <c r="Y33" s="1068"/>
      <c r="Z33" s="1068"/>
      <c r="AA33" s="1068"/>
      <c r="AB33" s="1068"/>
      <c r="AC33" s="1068"/>
      <c r="AD33" s="1068"/>
      <c r="AE33" s="1069"/>
      <c r="AF33" s="1064"/>
      <c r="AG33" s="1065"/>
      <c r="AH33" s="1065"/>
      <c r="AI33" s="1065"/>
      <c r="AJ33" s="1066"/>
      <c r="AK33" s="1009"/>
      <c r="AL33" s="1000"/>
      <c r="AM33" s="1000"/>
      <c r="AN33" s="1000"/>
      <c r="AO33" s="1000"/>
      <c r="AP33" s="1000"/>
      <c r="AQ33" s="1000"/>
      <c r="AR33" s="1000"/>
      <c r="AS33" s="1000"/>
      <c r="AT33" s="1000"/>
      <c r="AU33" s="1000"/>
      <c r="AV33" s="1000"/>
      <c r="AW33" s="1000"/>
      <c r="AX33" s="1000"/>
      <c r="AY33" s="1000"/>
      <c r="AZ33" s="1070"/>
      <c r="BA33" s="1070"/>
      <c r="BB33" s="1070"/>
      <c r="BC33" s="1070"/>
      <c r="BD33" s="1070"/>
      <c r="BE33" s="1001"/>
      <c r="BF33" s="1001"/>
      <c r="BG33" s="1001"/>
      <c r="BH33" s="1001"/>
      <c r="BI33" s="1002"/>
      <c r="BJ33" s="235"/>
      <c r="BK33" s="235"/>
      <c r="BL33" s="235"/>
      <c r="BM33" s="235"/>
      <c r="BN33" s="235"/>
      <c r="BO33" s="244"/>
      <c r="BP33" s="244"/>
      <c r="BQ33" s="241">
        <v>27</v>
      </c>
      <c r="BR33" s="242"/>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33"/>
    </row>
    <row r="34" spans="1:131" ht="26.25" customHeight="1" x14ac:dyDescent="0.2">
      <c r="A34" s="245">
        <v>7</v>
      </c>
      <c r="B34" s="1059"/>
      <c r="C34" s="1060"/>
      <c r="D34" s="1060"/>
      <c r="E34" s="1060"/>
      <c r="F34" s="1060"/>
      <c r="G34" s="1060"/>
      <c r="H34" s="1060"/>
      <c r="I34" s="1060"/>
      <c r="J34" s="1060"/>
      <c r="K34" s="1060"/>
      <c r="L34" s="1060"/>
      <c r="M34" s="1060"/>
      <c r="N34" s="1060"/>
      <c r="O34" s="1060"/>
      <c r="P34" s="1061"/>
      <c r="Q34" s="1067"/>
      <c r="R34" s="1068"/>
      <c r="S34" s="1068"/>
      <c r="T34" s="1068"/>
      <c r="U34" s="1068"/>
      <c r="V34" s="1068"/>
      <c r="W34" s="1068"/>
      <c r="X34" s="1068"/>
      <c r="Y34" s="1068"/>
      <c r="Z34" s="1068"/>
      <c r="AA34" s="1068"/>
      <c r="AB34" s="1068"/>
      <c r="AC34" s="1068"/>
      <c r="AD34" s="1068"/>
      <c r="AE34" s="1069"/>
      <c r="AF34" s="1064"/>
      <c r="AG34" s="1065"/>
      <c r="AH34" s="1065"/>
      <c r="AI34" s="1065"/>
      <c r="AJ34" s="1066"/>
      <c r="AK34" s="1009"/>
      <c r="AL34" s="1000"/>
      <c r="AM34" s="1000"/>
      <c r="AN34" s="1000"/>
      <c r="AO34" s="1000"/>
      <c r="AP34" s="1000"/>
      <c r="AQ34" s="1000"/>
      <c r="AR34" s="1000"/>
      <c r="AS34" s="1000"/>
      <c r="AT34" s="1000"/>
      <c r="AU34" s="1000"/>
      <c r="AV34" s="1000"/>
      <c r="AW34" s="1000"/>
      <c r="AX34" s="1000"/>
      <c r="AY34" s="1000"/>
      <c r="AZ34" s="1070"/>
      <c r="BA34" s="1070"/>
      <c r="BB34" s="1070"/>
      <c r="BC34" s="1070"/>
      <c r="BD34" s="1070"/>
      <c r="BE34" s="1001"/>
      <c r="BF34" s="1001"/>
      <c r="BG34" s="1001"/>
      <c r="BH34" s="1001"/>
      <c r="BI34" s="1002"/>
      <c r="BJ34" s="235"/>
      <c r="BK34" s="235"/>
      <c r="BL34" s="235"/>
      <c r="BM34" s="235"/>
      <c r="BN34" s="235"/>
      <c r="BO34" s="244"/>
      <c r="BP34" s="244"/>
      <c r="BQ34" s="241">
        <v>28</v>
      </c>
      <c r="BR34" s="242"/>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33"/>
    </row>
    <row r="35" spans="1:131" ht="26.25" customHeight="1" x14ac:dyDescent="0.2">
      <c r="A35" s="245">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35"/>
      <c r="BK35" s="235"/>
      <c r="BL35" s="235"/>
      <c r="BM35" s="235"/>
      <c r="BN35" s="235"/>
      <c r="BO35" s="244"/>
      <c r="BP35" s="244"/>
      <c r="BQ35" s="241">
        <v>29</v>
      </c>
      <c r="BR35" s="242"/>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33"/>
    </row>
    <row r="36" spans="1:131" ht="26.25" customHeight="1" x14ac:dyDescent="0.2">
      <c r="A36" s="245">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35"/>
      <c r="BK36" s="235"/>
      <c r="BL36" s="235"/>
      <c r="BM36" s="235"/>
      <c r="BN36" s="235"/>
      <c r="BO36" s="244"/>
      <c r="BP36" s="244"/>
      <c r="BQ36" s="241">
        <v>30</v>
      </c>
      <c r="BR36" s="242"/>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33"/>
    </row>
    <row r="37" spans="1:131" ht="26.25" customHeight="1" x14ac:dyDescent="0.2">
      <c r="A37" s="245">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35"/>
      <c r="BK37" s="235"/>
      <c r="BL37" s="235"/>
      <c r="BM37" s="235"/>
      <c r="BN37" s="235"/>
      <c r="BO37" s="244"/>
      <c r="BP37" s="244"/>
      <c r="BQ37" s="241">
        <v>31</v>
      </c>
      <c r="BR37" s="242"/>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33"/>
    </row>
    <row r="38" spans="1:131" ht="26.25" customHeight="1" x14ac:dyDescent="0.2">
      <c r="A38" s="245">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35"/>
      <c r="BK38" s="235"/>
      <c r="BL38" s="235"/>
      <c r="BM38" s="235"/>
      <c r="BN38" s="235"/>
      <c r="BO38" s="244"/>
      <c r="BP38" s="244"/>
      <c r="BQ38" s="241">
        <v>32</v>
      </c>
      <c r="BR38" s="242"/>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33"/>
    </row>
    <row r="39" spans="1:131" ht="26.25" customHeight="1" x14ac:dyDescent="0.2">
      <c r="A39" s="245">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35"/>
      <c r="BK39" s="235"/>
      <c r="BL39" s="235"/>
      <c r="BM39" s="235"/>
      <c r="BN39" s="235"/>
      <c r="BO39" s="244"/>
      <c r="BP39" s="244"/>
      <c r="BQ39" s="241">
        <v>33</v>
      </c>
      <c r="BR39" s="242"/>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33"/>
    </row>
    <row r="40" spans="1:131" ht="26.25" customHeight="1" x14ac:dyDescent="0.2">
      <c r="A40" s="241">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35"/>
      <c r="BK40" s="235"/>
      <c r="BL40" s="235"/>
      <c r="BM40" s="235"/>
      <c r="BN40" s="235"/>
      <c r="BO40" s="244"/>
      <c r="BP40" s="244"/>
      <c r="BQ40" s="241">
        <v>34</v>
      </c>
      <c r="BR40" s="242"/>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33"/>
    </row>
    <row r="41" spans="1:131" ht="26.25" customHeight="1" x14ac:dyDescent="0.2">
      <c r="A41" s="241">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35"/>
      <c r="BK41" s="235"/>
      <c r="BL41" s="235"/>
      <c r="BM41" s="235"/>
      <c r="BN41" s="235"/>
      <c r="BO41" s="244"/>
      <c r="BP41" s="244"/>
      <c r="BQ41" s="241">
        <v>35</v>
      </c>
      <c r="BR41" s="242"/>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33"/>
    </row>
    <row r="42" spans="1:131" ht="26.25" customHeight="1" x14ac:dyDescent="0.2">
      <c r="A42" s="241">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35"/>
      <c r="BK42" s="235"/>
      <c r="BL42" s="235"/>
      <c r="BM42" s="235"/>
      <c r="BN42" s="235"/>
      <c r="BO42" s="244"/>
      <c r="BP42" s="244"/>
      <c r="BQ42" s="241">
        <v>36</v>
      </c>
      <c r="BR42" s="242"/>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33"/>
    </row>
    <row r="43" spans="1:131" ht="26.25" customHeight="1" x14ac:dyDescent="0.2">
      <c r="A43" s="241">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35"/>
      <c r="BK43" s="235"/>
      <c r="BL43" s="235"/>
      <c r="BM43" s="235"/>
      <c r="BN43" s="235"/>
      <c r="BO43" s="244"/>
      <c r="BP43" s="244"/>
      <c r="BQ43" s="241">
        <v>37</v>
      </c>
      <c r="BR43" s="242"/>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33"/>
    </row>
    <row r="44" spans="1:131" ht="26.25" customHeight="1" x14ac:dyDescent="0.2">
      <c r="A44" s="241">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35"/>
      <c r="BK44" s="235"/>
      <c r="BL44" s="235"/>
      <c r="BM44" s="235"/>
      <c r="BN44" s="235"/>
      <c r="BO44" s="244"/>
      <c r="BP44" s="244"/>
      <c r="BQ44" s="241">
        <v>38</v>
      </c>
      <c r="BR44" s="242"/>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33"/>
    </row>
    <row r="45" spans="1:131" ht="26.25" customHeight="1" x14ac:dyDescent="0.2">
      <c r="A45" s="241">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35"/>
      <c r="BK45" s="235"/>
      <c r="BL45" s="235"/>
      <c r="BM45" s="235"/>
      <c r="BN45" s="235"/>
      <c r="BO45" s="244"/>
      <c r="BP45" s="244"/>
      <c r="BQ45" s="241">
        <v>39</v>
      </c>
      <c r="BR45" s="242"/>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33"/>
    </row>
    <row r="46" spans="1:131" ht="26.25" customHeight="1" x14ac:dyDescent="0.2">
      <c r="A46" s="241">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35"/>
      <c r="BK46" s="235"/>
      <c r="BL46" s="235"/>
      <c r="BM46" s="235"/>
      <c r="BN46" s="235"/>
      <c r="BO46" s="244"/>
      <c r="BP46" s="244"/>
      <c r="BQ46" s="241">
        <v>40</v>
      </c>
      <c r="BR46" s="242"/>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33"/>
    </row>
    <row r="47" spans="1:131" ht="26.25" customHeight="1" x14ac:dyDescent="0.2">
      <c r="A47" s="241">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35"/>
      <c r="BK47" s="235"/>
      <c r="BL47" s="235"/>
      <c r="BM47" s="235"/>
      <c r="BN47" s="235"/>
      <c r="BO47" s="244"/>
      <c r="BP47" s="244"/>
      <c r="BQ47" s="241">
        <v>41</v>
      </c>
      <c r="BR47" s="242"/>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33"/>
    </row>
    <row r="48" spans="1:131" ht="26.25" customHeight="1" x14ac:dyDescent="0.2">
      <c r="A48" s="241">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35"/>
      <c r="BK48" s="235"/>
      <c r="BL48" s="235"/>
      <c r="BM48" s="235"/>
      <c r="BN48" s="235"/>
      <c r="BO48" s="244"/>
      <c r="BP48" s="244"/>
      <c r="BQ48" s="241">
        <v>42</v>
      </c>
      <c r="BR48" s="242"/>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33"/>
    </row>
    <row r="49" spans="1:131" ht="26.25" customHeight="1" x14ac:dyDescent="0.2">
      <c r="A49" s="241">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35"/>
      <c r="BK49" s="235"/>
      <c r="BL49" s="235"/>
      <c r="BM49" s="235"/>
      <c r="BN49" s="235"/>
      <c r="BO49" s="244"/>
      <c r="BP49" s="244"/>
      <c r="BQ49" s="241">
        <v>43</v>
      </c>
      <c r="BR49" s="242"/>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33"/>
    </row>
    <row r="50" spans="1:131" ht="26.25" customHeight="1" x14ac:dyDescent="0.2">
      <c r="A50" s="241">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35"/>
      <c r="BK50" s="235"/>
      <c r="BL50" s="235"/>
      <c r="BM50" s="235"/>
      <c r="BN50" s="235"/>
      <c r="BO50" s="244"/>
      <c r="BP50" s="244"/>
      <c r="BQ50" s="241">
        <v>44</v>
      </c>
      <c r="BR50" s="242"/>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33"/>
    </row>
    <row r="51" spans="1:131" ht="26.25" customHeight="1" x14ac:dyDescent="0.2">
      <c r="A51" s="241">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35"/>
      <c r="BK51" s="235"/>
      <c r="BL51" s="235"/>
      <c r="BM51" s="235"/>
      <c r="BN51" s="235"/>
      <c r="BO51" s="244"/>
      <c r="BP51" s="244"/>
      <c r="BQ51" s="241">
        <v>45</v>
      </c>
      <c r="BR51" s="242"/>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33"/>
    </row>
    <row r="52" spans="1:131" ht="26.25" customHeight="1" x14ac:dyDescent="0.2">
      <c r="A52" s="241">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35"/>
      <c r="BK52" s="235"/>
      <c r="BL52" s="235"/>
      <c r="BM52" s="235"/>
      <c r="BN52" s="235"/>
      <c r="BO52" s="244"/>
      <c r="BP52" s="244"/>
      <c r="BQ52" s="241">
        <v>46</v>
      </c>
      <c r="BR52" s="242"/>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33"/>
    </row>
    <row r="53" spans="1:131" ht="26.25" customHeight="1" x14ac:dyDescent="0.2">
      <c r="A53" s="241">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35"/>
      <c r="BK53" s="235"/>
      <c r="BL53" s="235"/>
      <c r="BM53" s="235"/>
      <c r="BN53" s="235"/>
      <c r="BO53" s="244"/>
      <c r="BP53" s="244"/>
      <c r="BQ53" s="241">
        <v>47</v>
      </c>
      <c r="BR53" s="242"/>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33"/>
    </row>
    <row r="54" spans="1:131" ht="26.25" customHeight="1" x14ac:dyDescent="0.2">
      <c r="A54" s="241">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35"/>
      <c r="BK54" s="235"/>
      <c r="BL54" s="235"/>
      <c r="BM54" s="235"/>
      <c r="BN54" s="235"/>
      <c r="BO54" s="244"/>
      <c r="BP54" s="244"/>
      <c r="BQ54" s="241">
        <v>48</v>
      </c>
      <c r="BR54" s="242"/>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33"/>
    </row>
    <row r="55" spans="1:131" ht="26.25" customHeight="1" x14ac:dyDescent="0.2">
      <c r="A55" s="241">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35"/>
      <c r="BK55" s="235"/>
      <c r="BL55" s="235"/>
      <c r="BM55" s="235"/>
      <c r="BN55" s="235"/>
      <c r="BO55" s="244"/>
      <c r="BP55" s="244"/>
      <c r="BQ55" s="241">
        <v>49</v>
      </c>
      <c r="BR55" s="242"/>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33"/>
    </row>
    <row r="56" spans="1:131" ht="26.25" customHeight="1" x14ac:dyDescent="0.2">
      <c r="A56" s="241">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35"/>
      <c r="BK56" s="235"/>
      <c r="BL56" s="235"/>
      <c r="BM56" s="235"/>
      <c r="BN56" s="235"/>
      <c r="BO56" s="244"/>
      <c r="BP56" s="244"/>
      <c r="BQ56" s="241">
        <v>50</v>
      </c>
      <c r="BR56" s="242"/>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33"/>
    </row>
    <row r="57" spans="1:131" ht="26.25" customHeight="1" x14ac:dyDescent="0.2">
      <c r="A57" s="241">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35"/>
      <c r="BK57" s="235"/>
      <c r="BL57" s="235"/>
      <c r="BM57" s="235"/>
      <c r="BN57" s="235"/>
      <c r="BO57" s="244"/>
      <c r="BP57" s="244"/>
      <c r="BQ57" s="241">
        <v>51</v>
      </c>
      <c r="BR57" s="242"/>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33"/>
    </row>
    <row r="58" spans="1:131" ht="26.25" customHeight="1" x14ac:dyDescent="0.2">
      <c r="A58" s="241">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35"/>
      <c r="BK58" s="235"/>
      <c r="BL58" s="235"/>
      <c r="BM58" s="235"/>
      <c r="BN58" s="235"/>
      <c r="BO58" s="244"/>
      <c r="BP58" s="244"/>
      <c r="BQ58" s="241">
        <v>52</v>
      </c>
      <c r="BR58" s="242"/>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33"/>
    </row>
    <row r="59" spans="1:131" ht="26.25" customHeight="1" x14ac:dyDescent="0.2">
      <c r="A59" s="241">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35"/>
      <c r="BK59" s="235"/>
      <c r="BL59" s="235"/>
      <c r="BM59" s="235"/>
      <c r="BN59" s="235"/>
      <c r="BO59" s="244"/>
      <c r="BP59" s="244"/>
      <c r="BQ59" s="241">
        <v>53</v>
      </c>
      <c r="BR59" s="242"/>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33"/>
    </row>
    <row r="60" spans="1:131" ht="26.25" customHeight="1" x14ac:dyDescent="0.2">
      <c r="A60" s="241">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35"/>
      <c r="BK60" s="235"/>
      <c r="BL60" s="235"/>
      <c r="BM60" s="235"/>
      <c r="BN60" s="235"/>
      <c r="BO60" s="244"/>
      <c r="BP60" s="244"/>
      <c r="BQ60" s="241">
        <v>54</v>
      </c>
      <c r="BR60" s="242"/>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33"/>
    </row>
    <row r="61" spans="1:131" ht="26.25" customHeight="1" thickBot="1" x14ac:dyDescent="0.25">
      <c r="A61" s="241">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35"/>
      <c r="BK61" s="235"/>
      <c r="BL61" s="235"/>
      <c r="BM61" s="235"/>
      <c r="BN61" s="235"/>
      <c r="BO61" s="244"/>
      <c r="BP61" s="244"/>
      <c r="BQ61" s="241">
        <v>55</v>
      </c>
      <c r="BR61" s="242"/>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33"/>
    </row>
    <row r="62" spans="1:131" ht="26.25" customHeight="1" x14ac:dyDescent="0.2">
      <c r="A62" s="241">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407</v>
      </c>
      <c r="BK62" s="1057"/>
      <c r="BL62" s="1057"/>
      <c r="BM62" s="1057"/>
      <c r="BN62" s="1058"/>
      <c r="BO62" s="244"/>
      <c r="BP62" s="244"/>
      <c r="BQ62" s="241">
        <v>56</v>
      </c>
      <c r="BR62" s="242"/>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33"/>
    </row>
    <row r="63" spans="1:131" ht="26.25" customHeight="1" thickBot="1" x14ac:dyDescent="0.25">
      <c r="A63" s="243" t="s">
        <v>388</v>
      </c>
      <c r="B63" s="966" t="s">
        <v>408</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839</v>
      </c>
      <c r="AG63" s="988"/>
      <c r="AH63" s="988"/>
      <c r="AI63" s="988"/>
      <c r="AJ63" s="1051"/>
      <c r="AK63" s="1052"/>
      <c r="AL63" s="992"/>
      <c r="AM63" s="992"/>
      <c r="AN63" s="992"/>
      <c r="AO63" s="992"/>
      <c r="AP63" s="988">
        <v>2917</v>
      </c>
      <c r="AQ63" s="988"/>
      <c r="AR63" s="988"/>
      <c r="AS63" s="988"/>
      <c r="AT63" s="988"/>
      <c r="AU63" s="988">
        <v>1350</v>
      </c>
      <c r="AV63" s="988"/>
      <c r="AW63" s="988"/>
      <c r="AX63" s="988"/>
      <c r="AY63" s="988"/>
      <c r="AZ63" s="1046"/>
      <c r="BA63" s="1046"/>
      <c r="BB63" s="1046"/>
      <c r="BC63" s="1046"/>
      <c r="BD63" s="1046"/>
      <c r="BE63" s="989"/>
      <c r="BF63" s="989"/>
      <c r="BG63" s="989"/>
      <c r="BH63" s="989"/>
      <c r="BI63" s="990"/>
      <c r="BJ63" s="1047" t="s">
        <v>128</v>
      </c>
      <c r="BK63" s="982"/>
      <c r="BL63" s="982"/>
      <c r="BM63" s="982"/>
      <c r="BN63" s="1048"/>
      <c r="BO63" s="244"/>
      <c r="BP63" s="244"/>
      <c r="BQ63" s="241">
        <v>57</v>
      </c>
      <c r="BR63" s="242"/>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33"/>
    </row>
    <row r="65" spans="1:131" ht="26.25" customHeight="1" thickBot="1" x14ac:dyDescent="0.25">
      <c r="A65" s="235" t="s">
        <v>409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33"/>
    </row>
    <row r="66" spans="1:131" ht="26.25" customHeight="1" x14ac:dyDescent="0.2">
      <c r="A66" s="1024" t="s">
        <v>410</v>
      </c>
      <c r="B66" s="1025"/>
      <c r="C66" s="1025"/>
      <c r="D66" s="1025"/>
      <c r="E66" s="1025"/>
      <c r="F66" s="1025"/>
      <c r="G66" s="1025"/>
      <c r="H66" s="1025"/>
      <c r="I66" s="1025"/>
      <c r="J66" s="1025"/>
      <c r="K66" s="1025"/>
      <c r="L66" s="1025"/>
      <c r="M66" s="1025"/>
      <c r="N66" s="1025"/>
      <c r="O66" s="1025"/>
      <c r="P66" s="1026"/>
      <c r="Q66" s="1030" t="s">
        <v>411</v>
      </c>
      <c r="R66" s="1031"/>
      <c r="S66" s="1031"/>
      <c r="T66" s="1031"/>
      <c r="U66" s="1032"/>
      <c r="V66" s="1030" t="s">
        <v>393</v>
      </c>
      <c r="W66" s="1031"/>
      <c r="X66" s="1031"/>
      <c r="Y66" s="1031"/>
      <c r="Z66" s="1032"/>
      <c r="AA66" s="1030" t="s">
        <v>394</v>
      </c>
      <c r="AB66" s="1031"/>
      <c r="AC66" s="1031"/>
      <c r="AD66" s="1031"/>
      <c r="AE66" s="1032"/>
      <c r="AF66" s="1036" t="s">
        <v>412</v>
      </c>
      <c r="AG66" s="1037"/>
      <c r="AH66" s="1037"/>
      <c r="AI66" s="1037"/>
      <c r="AJ66" s="1038"/>
      <c r="AK66" s="1030" t="s">
        <v>413</v>
      </c>
      <c r="AL66" s="1025"/>
      <c r="AM66" s="1025"/>
      <c r="AN66" s="1025"/>
      <c r="AO66" s="1026"/>
      <c r="AP66" s="1030" t="s">
        <v>414</v>
      </c>
      <c r="AQ66" s="1031"/>
      <c r="AR66" s="1031"/>
      <c r="AS66" s="1031"/>
      <c r="AT66" s="1032"/>
      <c r="AU66" s="1030" t="s">
        <v>415</v>
      </c>
      <c r="AV66" s="1031"/>
      <c r="AW66" s="1031"/>
      <c r="AX66" s="1031"/>
      <c r="AY66" s="1032"/>
      <c r="AZ66" s="1030" t="s">
        <v>376</v>
      </c>
      <c r="BA66" s="1031"/>
      <c r="BB66" s="1031"/>
      <c r="BC66" s="1031"/>
      <c r="BD66" s="1044"/>
      <c r="BE66" s="244"/>
      <c r="BF66" s="244"/>
      <c r="BG66" s="244"/>
      <c r="BH66" s="244"/>
      <c r="BI66" s="244"/>
      <c r="BJ66" s="244"/>
      <c r="BK66" s="244"/>
      <c r="BL66" s="244"/>
      <c r="BM66" s="244"/>
      <c r="BN66" s="244"/>
      <c r="BO66" s="244"/>
      <c r="BP66" s="244"/>
      <c r="BQ66" s="241">
        <v>60</v>
      </c>
      <c r="BR66" s="246"/>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33"/>
    </row>
    <row r="67" spans="1:131" ht="26.25" customHeight="1" thickBot="1" x14ac:dyDescent="0.25">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44"/>
      <c r="BF67" s="244"/>
      <c r="BG67" s="244"/>
      <c r="BH67" s="244"/>
      <c r="BI67" s="244"/>
      <c r="BJ67" s="244"/>
      <c r="BK67" s="244"/>
      <c r="BL67" s="244"/>
      <c r="BM67" s="244"/>
      <c r="BN67" s="244"/>
      <c r="BO67" s="244"/>
      <c r="BP67" s="244"/>
      <c r="BQ67" s="241">
        <v>61</v>
      </c>
      <c r="BR67" s="246"/>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33"/>
    </row>
    <row r="68" spans="1:131" ht="26.25" customHeight="1" thickTop="1" x14ac:dyDescent="0.2">
      <c r="A68" s="239">
        <v>1</v>
      </c>
      <c r="B68" s="1014" t="s">
        <v>571</v>
      </c>
      <c r="C68" s="1015"/>
      <c r="D68" s="1015"/>
      <c r="E68" s="1015"/>
      <c r="F68" s="1015"/>
      <c r="G68" s="1015"/>
      <c r="H68" s="1015"/>
      <c r="I68" s="1015"/>
      <c r="J68" s="1015"/>
      <c r="K68" s="1015"/>
      <c r="L68" s="1015"/>
      <c r="M68" s="1015"/>
      <c r="N68" s="1015"/>
      <c r="O68" s="1015"/>
      <c r="P68" s="1016"/>
      <c r="Q68" s="1017">
        <v>3262</v>
      </c>
      <c r="R68" s="1011"/>
      <c r="S68" s="1011"/>
      <c r="T68" s="1011"/>
      <c r="U68" s="1011"/>
      <c r="V68" s="1011">
        <v>3136</v>
      </c>
      <c r="W68" s="1011"/>
      <c r="X68" s="1011"/>
      <c r="Y68" s="1011"/>
      <c r="Z68" s="1011"/>
      <c r="AA68" s="1011">
        <v>126</v>
      </c>
      <c r="AB68" s="1011"/>
      <c r="AC68" s="1011"/>
      <c r="AD68" s="1011"/>
      <c r="AE68" s="1011"/>
      <c r="AF68" s="1011">
        <v>119</v>
      </c>
      <c r="AG68" s="1011"/>
      <c r="AH68" s="1011"/>
      <c r="AI68" s="1011"/>
      <c r="AJ68" s="1011"/>
      <c r="AK68" s="1011">
        <v>169</v>
      </c>
      <c r="AL68" s="1011"/>
      <c r="AM68" s="1011"/>
      <c r="AN68" s="1011"/>
      <c r="AO68" s="1011"/>
      <c r="AP68" s="1011">
        <v>2836</v>
      </c>
      <c r="AQ68" s="1011"/>
      <c r="AR68" s="1011"/>
      <c r="AS68" s="1011"/>
      <c r="AT68" s="1011"/>
      <c r="AU68" s="1011">
        <v>164</v>
      </c>
      <c r="AV68" s="1011"/>
      <c r="AW68" s="1011"/>
      <c r="AX68" s="1011"/>
      <c r="AY68" s="1011"/>
      <c r="AZ68" s="1012"/>
      <c r="BA68" s="1012"/>
      <c r="BB68" s="1012"/>
      <c r="BC68" s="1012"/>
      <c r="BD68" s="1013"/>
      <c r="BE68" s="244"/>
      <c r="BF68" s="244"/>
      <c r="BG68" s="244"/>
      <c r="BH68" s="244"/>
      <c r="BI68" s="244"/>
      <c r="BJ68" s="244"/>
      <c r="BK68" s="244"/>
      <c r="BL68" s="244"/>
      <c r="BM68" s="244"/>
      <c r="BN68" s="244"/>
      <c r="BO68" s="244"/>
      <c r="BP68" s="244"/>
      <c r="BQ68" s="241">
        <v>62</v>
      </c>
      <c r="BR68" s="246"/>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33"/>
    </row>
    <row r="69" spans="1:131" ht="26.25" customHeight="1" x14ac:dyDescent="0.2">
      <c r="A69" s="241">
        <v>2</v>
      </c>
      <c r="B69" s="1003" t="s">
        <v>572</v>
      </c>
      <c r="C69" s="1004"/>
      <c r="D69" s="1004"/>
      <c r="E69" s="1004"/>
      <c r="F69" s="1004"/>
      <c r="G69" s="1004"/>
      <c r="H69" s="1004"/>
      <c r="I69" s="1004"/>
      <c r="J69" s="1004"/>
      <c r="K69" s="1004"/>
      <c r="L69" s="1004"/>
      <c r="M69" s="1004"/>
      <c r="N69" s="1004"/>
      <c r="O69" s="1004"/>
      <c r="P69" s="1005"/>
      <c r="Q69" s="1006">
        <v>71</v>
      </c>
      <c r="R69" s="1000"/>
      <c r="S69" s="1000"/>
      <c r="T69" s="1000"/>
      <c r="U69" s="1000"/>
      <c r="V69" s="1000">
        <v>67</v>
      </c>
      <c r="W69" s="1000"/>
      <c r="X69" s="1000"/>
      <c r="Y69" s="1000"/>
      <c r="Z69" s="1000"/>
      <c r="AA69" s="1000">
        <v>4</v>
      </c>
      <c r="AB69" s="1000"/>
      <c r="AC69" s="1000"/>
      <c r="AD69" s="1000"/>
      <c r="AE69" s="1000"/>
      <c r="AF69" s="1000">
        <v>4</v>
      </c>
      <c r="AG69" s="1000"/>
      <c r="AH69" s="1000"/>
      <c r="AI69" s="1000"/>
      <c r="AJ69" s="1000"/>
      <c r="AK69" s="1000" t="s">
        <v>570</v>
      </c>
      <c r="AL69" s="1000"/>
      <c r="AM69" s="1000"/>
      <c r="AN69" s="1000"/>
      <c r="AO69" s="1000"/>
      <c r="AP69" s="1000" t="s">
        <v>570</v>
      </c>
      <c r="AQ69" s="1000"/>
      <c r="AR69" s="1000"/>
      <c r="AS69" s="1000"/>
      <c r="AT69" s="1000"/>
      <c r="AU69" s="1000" t="s">
        <v>570</v>
      </c>
      <c r="AV69" s="1000"/>
      <c r="AW69" s="1000"/>
      <c r="AX69" s="1000"/>
      <c r="AY69" s="1000"/>
      <c r="AZ69" s="1001"/>
      <c r="BA69" s="1001"/>
      <c r="BB69" s="1001"/>
      <c r="BC69" s="1001"/>
      <c r="BD69" s="1002"/>
      <c r="BE69" s="244"/>
      <c r="BF69" s="244"/>
      <c r="BG69" s="244"/>
      <c r="BH69" s="244"/>
      <c r="BI69" s="244"/>
      <c r="BJ69" s="244"/>
      <c r="BK69" s="244"/>
      <c r="BL69" s="244"/>
      <c r="BM69" s="244"/>
      <c r="BN69" s="244"/>
      <c r="BO69" s="244"/>
      <c r="BP69" s="244"/>
      <c r="BQ69" s="241">
        <v>63</v>
      </c>
      <c r="BR69" s="246"/>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33"/>
    </row>
    <row r="70" spans="1:131" ht="26.25" customHeight="1" x14ac:dyDescent="0.2">
      <c r="A70" s="241">
        <v>3</v>
      </c>
      <c r="B70" s="1003" t="s">
        <v>573</v>
      </c>
      <c r="C70" s="1004"/>
      <c r="D70" s="1004"/>
      <c r="E70" s="1004"/>
      <c r="F70" s="1004"/>
      <c r="G70" s="1004"/>
      <c r="H70" s="1004"/>
      <c r="I70" s="1004"/>
      <c r="J70" s="1004"/>
      <c r="K70" s="1004"/>
      <c r="L70" s="1004"/>
      <c r="M70" s="1004"/>
      <c r="N70" s="1004"/>
      <c r="O70" s="1004"/>
      <c r="P70" s="1005"/>
      <c r="Q70" s="1006">
        <v>6748</v>
      </c>
      <c r="R70" s="1000"/>
      <c r="S70" s="1000"/>
      <c r="T70" s="1000"/>
      <c r="U70" s="1000"/>
      <c r="V70" s="1000">
        <v>6364</v>
      </c>
      <c r="W70" s="1000"/>
      <c r="X70" s="1000"/>
      <c r="Y70" s="1000"/>
      <c r="Z70" s="1000"/>
      <c r="AA70" s="1000">
        <v>384</v>
      </c>
      <c r="AB70" s="1000"/>
      <c r="AC70" s="1000"/>
      <c r="AD70" s="1000"/>
      <c r="AE70" s="1000"/>
      <c r="AF70" s="1000">
        <v>384</v>
      </c>
      <c r="AG70" s="1000"/>
      <c r="AH70" s="1000"/>
      <c r="AI70" s="1000"/>
      <c r="AJ70" s="1000"/>
      <c r="AK70" s="1000" t="s">
        <v>570</v>
      </c>
      <c r="AL70" s="1000"/>
      <c r="AM70" s="1000"/>
      <c r="AN70" s="1000"/>
      <c r="AO70" s="1000"/>
      <c r="AP70" s="1000" t="s">
        <v>570</v>
      </c>
      <c r="AQ70" s="1000"/>
      <c r="AR70" s="1000"/>
      <c r="AS70" s="1000"/>
      <c r="AT70" s="1000"/>
      <c r="AU70" s="1000" t="s">
        <v>570</v>
      </c>
      <c r="AV70" s="1000"/>
      <c r="AW70" s="1000"/>
      <c r="AX70" s="1000"/>
      <c r="AY70" s="1000"/>
      <c r="AZ70" s="1001"/>
      <c r="BA70" s="1001"/>
      <c r="BB70" s="1001"/>
      <c r="BC70" s="1001"/>
      <c r="BD70" s="1002"/>
      <c r="BE70" s="244"/>
      <c r="BF70" s="244"/>
      <c r="BG70" s="244"/>
      <c r="BH70" s="244"/>
      <c r="BI70" s="244"/>
      <c r="BJ70" s="244"/>
      <c r="BK70" s="244"/>
      <c r="BL70" s="244"/>
      <c r="BM70" s="244"/>
      <c r="BN70" s="244"/>
      <c r="BO70" s="244"/>
      <c r="BP70" s="244"/>
      <c r="BQ70" s="241">
        <v>64</v>
      </c>
      <c r="BR70" s="246"/>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33"/>
    </row>
    <row r="71" spans="1:131" ht="26.25" customHeight="1" x14ac:dyDescent="0.2">
      <c r="A71" s="241">
        <v>4</v>
      </c>
      <c r="B71" s="1003" t="s">
        <v>574</v>
      </c>
      <c r="C71" s="1004"/>
      <c r="D71" s="1004"/>
      <c r="E71" s="1004"/>
      <c r="F71" s="1004"/>
      <c r="G71" s="1004"/>
      <c r="H71" s="1004"/>
      <c r="I71" s="1004"/>
      <c r="J71" s="1004"/>
      <c r="K71" s="1004"/>
      <c r="L71" s="1004"/>
      <c r="M71" s="1004"/>
      <c r="N71" s="1004"/>
      <c r="O71" s="1004"/>
      <c r="P71" s="1005"/>
      <c r="Q71" s="1006">
        <v>2979</v>
      </c>
      <c r="R71" s="1000"/>
      <c r="S71" s="1000"/>
      <c r="T71" s="1000"/>
      <c r="U71" s="1000"/>
      <c r="V71" s="1000">
        <v>2819</v>
      </c>
      <c r="W71" s="1000"/>
      <c r="X71" s="1000"/>
      <c r="Y71" s="1000"/>
      <c r="Z71" s="1000"/>
      <c r="AA71" s="1000">
        <v>161</v>
      </c>
      <c r="AB71" s="1000"/>
      <c r="AC71" s="1000"/>
      <c r="AD71" s="1000"/>
      <c r="AE71" s="1000"/>
      <c r="AF71" s="1000">
        <v>146</v>
      </c>
      <c r="AG71" s="1000"/>
      <c r="AH71" s="1000"/>
      <c r="AI71" s="1000"/>
      <c r="AJ71" s="1000"/>
      <c r="AK71" s="1000">
        <v>20</v>
      </c>
      <c r="AL71" s="1000"/>
      <c r="AM71" s="1000"/>
      <c r="AN71" s="1000"/>
      <c r="AO71" s="1000"/>
      <c r="AP71" s="1000">
        <v>831</v>
      </c>
      <c r="AQ71" s="1000"/>
      <c r="AR71" s="1000"/>
      <c r="AS71" s="1000"/>
      <c r="AT71" s="1000"/>
      <c r="AU71" s="1000" t="s">
        <v>570</v>
      </c>
      <c r="AV71" s="1000"/>
      <c r="AW71" s="1000"/>
      <c r="AX71" s="1000"/>
      <c r="AY71" s="1000"/>
      <c r="AZ71" s="1001"/>
      <c r="BA71" s="1001"/>
      <c r="BB71" s="1001"/>
      <c r="BC71" s="1001"/>
      <c r="BD71" s="1002"/>
      <c r="BE71" s="244"/>
      <c r="BF71" s="244"/>
      <c r="BG71" s="244"/>
      <c r="BH71" s="244"/>
      <c r="BI71" s="244"/>
      <c r="BJ71" s="244"/>
      <c r="BK71" s="244"/>
      <c r="BL71" s="244"/>
      <c r="BM71" s="244"/>
      <c r="BN71" s="244"/>
      <c r="BO71" s="244"/>
      <c r="BP71" s="244"/>
      <c r="BQ71" s="241">
        <v>65</v>
      </c>
      <c r="BR71" s="246"/>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33"/>
    </row>
    <row r="72" spans="1:131" ht="26.25" customHeight="1" x14ac:dyDescent="0.2">
      <c r="A72" s="241">
        <v>5</v>
      </c>
      <c r="B72" s="1003" t="s">
        <v>576</v>
      </c>
      <c r="C72" s="1004"/>
      <c r="D72" s="1004"/>
      <c r="E72" s="1004"/>
      <c r="F72" s="1004"/>
      <c r="G72" s="1004"/>
      <c r="H72" s="1004"/>
      <c r="I72" s="1004"/>
      <c r="J72" s="1004"/>
      <c r="K72" s="1004"/>
      <c r="L72" s="1004"/>
      <c r="M72" s="1004"/>
      <c r="N72" s="1004"/>
      <c r="O72" s="1004"/>
      <c r="P72" s="1005"/>
      <c r="Q72" s="1006">
        <v>258</v>
      </c>
      <c r="R72" s="1000"/>
      <c r="S72" s="1000"/>
      <c r="T72" s="1000"/>
      <c r="U72" s="1000"/>
      <c r="V72" s="1000">
        <v>239</v>
      </c>
      <c r="W72" s="1000"/>
      <c r="X72" s="1000"/>
      <c r="Y72" s="1000"/>
      <c r="Z72" s="1000"/>
      <c r="AA72" s="1000">
        <v>19</v>
      </c>
      <c r="AB72" s="1000"/>
      <c r="AC72" s="1000"/>
      <c r="AD72" s="1000"/>
      <c r="AE72" s="1000"/>
      <c r="AF72" s="1000">
        <v>19</v>
      </c>
      <c r="AG72" s="1000"/>
      <c r="AH72" s="1000"/>
      <c r="AI72" s="1000"/>
      <c r="AJ72" s="1000"/>
      <c r="AK72" s="1000" t="s">
        <v>570</v>
      </c>
      <c r="AL72" s="1000"/>
      <c r="AM72" s="1000"/>
      <c r="AN72" s="1000"/>
      <c r="AO72" s="1000"/>
      <c r="AP72" s="1000" t="s">
        <v>570</v>
      </c>
      <c r="AQ72" s="1000"/>
      <c r="AR72" s="1000"/>
      <c r="AS72" s="1000"/>
      <c r="AT72" s="1000"/>
      <c r="AU72" s="1000" t="s">
        <v>570</v>
      </c>
      <c r="AV72" s="1000"/>
      <c r="AW72" s="1000"/>
      <c r="AX72" s="1000"/>
      <c r="AY72" s="1000"/>
      <c r="AZ72" s="1001"/>
      <c r="BA72" s="1001"/>
      <c r="BB72" s="1001"/>
      <c r="BC72" s="1001"/>
      <c r="BD72" s="1002"/>
      <c r="BE72" s="244"/>
      <c r="BF72" s="244"/>
      <c r="BG72" s="244"/>
      <c r="BH72" s="244"/>
      <c r="BI72" s="244"/>
      <c r="BJ72" s="244"/>
      <c r="BK72" s="244"/>
      <c r="BL72" s="244"/>
      <c r="BM72" s="244"/>
      <c r="BN72" s="244"/>
      <c r="BO72" s="244"/>
      <c r="BP72" s="244"/>
      <c r="BQ72" s="241">
        <v>66</v>
      </c>
      <c r="BR72" s="246"/>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33"/>
    </row>
    <row r="73" spans="1:131" ht="26.25" customHeight="1" x14ac:dyDescent="0.2">
      <c r="A73" s="241">
        <v>6</v>
      </c>
      <c r="B73" s="1003" t="s">
        <v>575</v>
      </c>
      <c r="C73" s="1004"/>
      <c r="D73" s="1004"/>
      <c r="E73" s="1004"/>
      <c r="F73" s="1004"/>
      <c r="G73" s="1004"/>
      <c r="H73" s="1004"/>
      <c r="I73" s="1004"/>
      <c r="J73" s="1004"/>
      <c r="K73" s="1004"/>
      <c r="L73" s="1004"/>
      <c r="M73" s="1004"/>
      <c r="N73" s="1004"/>
      <c r="O73" s="1004"/>
      <c r="P73" s="1005"/>
      <c r="Q73" s="1006">
        <v>272654</v>
      </c>
      <c r="R73" s="1000"/>
      <c r="S73" s="1000"/>
      <c r="T73" s="1000"/>
      <c r="U73" s="1000"/>
      <c r="V73" s="1000">
        <v>260337</v>
      </c>
      <c r="W73" s="1000"/>
      <c r="X73" s="1000"/>
      <c r="Y73" s="1000"/>
      <c r="Z73" s="1000"/>
      <c r="AA73" s="1000">
        <v>12317</v>
      </c>
      <c r="AB73" s="1000"/>
      <c r="AC73" s="1000"/>
      <c r="AD73" s="1000"/>
      <c r="AE73" s="1000"/>
      <c r="AF73" s="1000">
        <v>12317</v>
      </c>
      <c r="AG73" s="1000"/>
      <c r="AH73" s="1000"/>
      <c r="AI73" s="1000"/>
      <c r="AJ73" s="1000"/>
      <c r="AK73" s="1000" t="s">
        <v>570</v>
      </c>
      <c r="AL73" s="1000"/>
      <c r="AM73" s="1000"/>
      <c r="AN73" s="1000"/>
      <c r="AO73" s="1000"/>
      <c r="AP73" s="1000" t="s">
        <v>570</v>
      </c>
      <c r="AQ73" s="1000"/>
      <c r="AR73" s="1000"/>
      <c r="AS73" s="1000"/>
      <c r="AT73" s="1000"/>
      <c r="AU73" s="1000" t="s">
        <v>570</v>
      </c>
      <c r="AV73" s="1000"/>
      <c r="AW73" s="1000"/>
      <c r="AX73" s="1000"/>
      <c r="AY73" s="1000"/>
      <c r="AZ73" s="1001"/>
      <c r="BA73" s="1001"/>
      <c r="BB73" s="1001"/>
      <c r="BC73" s="1001"/>
      <c r="BD73" s="1002"/>
      <c r="BE73" s="244"/>
      <c r="BF73" s="244"/>
      <c r="BG73" s="244"/>
      <c r="BH73" s="244"/>
      <c r="BI73" s="244"/>
      <c r="BJ73" s="244"/>
      <c r="BK73" s="244"/>
      <c r="BL73" s="244"/>
      <c r="BM73" s="244"/>
      <c r="BN73" s="244"/>
      <c r="BO73" s="244"/>
      <c r="BP73" s="244"/>
      <c r="BQ73" s="241">
        <v>67</v>
      </c>
      <c r="BR73" s="246"/>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33"/>
    </row>
    <row r="74" spans="1:131" ht="26.25" customHeight="1" x14ac:dyDescent="0.2">
      <c r="A74" s="241">
        <v>7</v>
      </c>
      <c r="B74" s="1003" t="s">
        <v>577</v>
      </c>
      <c r="C74" s="1004"/>
      <c r="D74" s="1004"/>
      <c r="E74" s="1004"/>
      <c r="F74" s="1004"/>
      <c r="G74" s="1004"/>
      <c r="H74" s="1004"/>
      <c r="I74" s="1004"/>
      <c r="J74" s="1004"/>
      <c r="K74" s="1004"/>
      <c r="L74" s="1004"/>
      <c r="M74" s="1004"/>
      <c r="N74" s="1004"/>
      <c r="O74" s="1004"/>
      <c r="P74" s="1005"/>
      <c r="Q74" s="1006">
        <v>36</v>
      </c>
      <c r="R74" s="1000"/>
      <c r="S74" s="1000"/>
      <c r="T74" s="1000"/>
      <c r="U74" s="1000"/>
      <c r="V74" s="1000">
        <v>29</v>
      </c>
      <c r="W74" s="1000"/>
      <c r="X74" s="1000"/>
      <c r="Y74" s="1000"/>
      <c r="Z74" s="1000"/>
      <c r="AA74" s="1000">
        <v>7</v>
      </c>
      <c r="AB74" s="1000"/>
      <c r="AC74" s="1000"/>
      <c r="AD74" s="1000"/>
      <c r="AE74" s="1000"/>
      <c r="AF74" s="1000">
        <v>7</v>
      </c>
      <c r="AG74" s="1000"/>
      <c r="AH74" s="1000"/>
      <c r="AI74" s="1000"/>
      <c r="AJ74" s="1000"/>
      <c r="AK74" s="1000" t="s">
        <v>570</v>
      </c>
      <c r="AL74" s="1000"/>
      <c r="AM74" s="1000"/>
      <c r="AN74" s="1000"/>
      <c r="AO74" s="1000"/>
      <c r="AP74" s="1000" t="s">
        <v>570</v>
      </c>
      <c r="AQ74" s="1000"/>
      <c r="AR74" s="1000"/>
      <c r="AS74" s="1000"/>
      <c r="AT74" s="1000"/>
      <c r="AU74" s="1000" t="s">
        <v>570</v>
      </c>
      <c r="AV74" s="1000"/>
      <c r="AW74" s="1000"/>
      <c r="AX74" s="1000"/>
      <c r="AY74" s="1000"/>
      <c r="AZ74" s="1001"/>
      <c r="BA74" s="1001"/>
      <c r="BB74" s="1001"/>
      <c r="BC74" s="1001"/>
      <c r="BD74" s="1002"/>
      <c r="BE74" s="244"/>
      <c r="BF74" s="244"/>
      <c r="BG74" s="244"/>
      <c r="BH74" s="244"/>
      <c r="BI74" s="244"/>
      <c r="BJ74" s="244"/>
      <c r="BK74" s="244"/>
      <c r="BL74" s="244"/>
      <c r="BM74" s="244"/>
      <c r="BN74" s="244"/>
      <c r="BO74" s="244"/>
      <c r="BP74" s="244"/>
      <c r="BQ74" s="241">
        <v>68</v>
      </c>
      <c r="BR74" s="246"/>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33"/>
    </row>
    <row r="75" spans="1:131" ht="26.25" customHeight="1" x14ac:dyDescent="0.2">
      <c r="A75" s="241">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44"/>
      <c r="BF75" s="244"/>
      <c r="BG75" s="244"/>
      <c r="BH75" s="244"/>
      <c r="BI75" s="244"/>
      <c r="BJ75" s="244"/>
      <c r="BK75" s="244"/>
      <c r="BL75" s="244"/>
      <c r="BM75" s="244"/>
      <c r="BN75" s="244"/>
      <c r="BO75" s="244"/>
      <c r="BP75" s="244"/>
      <c r="BQ75" s="241">
        <v>69</v>
      </c>
      <c r="BR75" s="246"/>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33"/>
    </row>
    <row r="76" spans="1:131" ht="26.25" customHeight="1" x14ac:dyDescent="0.2">
      <c r="A76" s="241">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44"/>
      <c r="BF76" s="244"/>
      <c r="BG76" s="244"/>
      <c r="BH76" s="244"/>
      <c r="BI76" s="244"/>
      <c r="BJ76" s="244"/>
      <c r="BK76" s="244"/>
      <c r="BL76" s="244"/>
      <c r="BM76" s="244"/>
      <c r="BN76" s="244"/>
      <c r="BO76" s="244"/>
      <c r="BP76" s="244"/>
      <c r="BQ76" s="241">
        <v>70</v>
      </c>
      <c r="BR76" s="246"/>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33"/>
    </row>
    <row r="77" spans="1:131" ht="26.25" customHeight="1" x14ac:dyDescent="0.2">
      <c r="A77" s="241">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44"/>
      <c r="BF77" s="244"/>
      <c r="BG77" s="244"/>
      <c r="BH77" s="244"/>
      <c r="BI77" s="244"/>
      <c r="BJ77" s="244"/>
      <c r="BK77" s="244"/>
      <c r="BL77" s="244"/>
      <c r="BM77" s="244"/>
      <c r="BN77" s="244"/>
      <c r="BO77" s="244"/>
      <c r="BP77" s="244"/>
      <c r="BQ77" s="241">
        <v>71</v>
      </c>
      <c r="BR77" s="246"/>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33"/>
    </row>
    <row r="78" spans="1:131" ht="26.25" customHeight="1" x14ac:dyDescent="0.2">
      <c r="A78" s="241">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44"/>
      <c r="BF78" s="244"/>
      <c r="BG78" s="244"/>
      <c r="BH78" s="244"/>
      <c r="BI78" s="244"/>
      <c r="BJ78" s="233"/>
      <c r="BK78" s="233"/>
      <c r="BL78" s="233"/>
      <c r="BM78" s="233"/>
      <c r="BN78" s="233"/>
      <c r="BO78" s="244"/>
      <c r="BP78" s="244"/>
      <c r="BQ78" s="241">
        <v>72</v>
      </c>
      <c r="BR78" s="246"/>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33"/>
    </row>
    <row r="79" spans="1:131" ht="26.25" customHeight="1" x14ac:dyDescent="0.2">
      <c r="A79" s="241">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44"/>
      <c r="BF79" s="244"/>
      <c r="BG79" s="244"/>
      <c r="BH79" s="244"/>
      <c r="BI79" s="244"/>
      <c r="BJ79" s="233"/>
      <c r="BK79" s="233"/>
      <c r="BL79" s="233"/>
      <c r="BM79" s="233"/>
      <c r="BN79" s="233"/>
      <c r="BO79" s="244"/>
      <c r="BP79" s="244"/>
      <c r="BQ79" s="241">
        <v>73</v>
      </c>
      <c r="BR79" s="246"/>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33"/>
    </row>
    <row r="80" spans="1:131" ht="26.25" customHeight="1" x14ac:dyDescent="0.2">
      <c r="A80" s="241">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44"/>
      <c r="BF80" s="244"/>
      <c r="BG80" s="244"/>
      <c r="BH80" s="244"/>
      <c r="BI80" s="244"/>
      <c r="BJ80" s="244"/>
      <c r="BK80" s="244"/>
      <c r="BL80" s="244"/>
      <c r="BM80" s="244"/>
      <c r="BN80" s="244"/>
      <c r="BO80" s="244"/>
      <c r="BP80" s="244"/>
      <c r="BQ80" s="241">
        <v>74</v>
      </c>
      <c r="BR80" s="246"/>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33"/>
    </row>
    <row r="81" spans="1:131" ht="26.25" customHeight="1" x14ac:dyDescent="0.2">
      <c r="A81" s="241">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44"/>
      <c r="BF81" s="244"/>
      <c r="BG81" s="244"/>
      <c r="BH81" s="244"/>
      <c r="BI81" s="244"/>
      <c r="BJ81" s="244"/>
      <c r="BK81" s="244"/>
      <c r="BL81" s="244"/>
      <c r="BM81" s="244"/>
      <c r="BN81" s="244"/>
      <c r="BO81" s="244"/>
      <c r="BP81" s="244"/>
      <c r="BQ81" s="241">
        <v>75</v>
      </c>
      <c r="BR81" s="246"/>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33"/>
    </row>
    <row r="82" spans="1:131" ht="26.25" customHeight="1" x14ac:dyDescent="0.2">
      <c r="A82" s="241">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44"/>
      <c r="BF82" s="244"/>
      <c r="BG82" s="244"/>
      <c r="BH82" s="244"/>
      <c r="BI82" s="244"/>
      <c r="BJ82" s="244"/>
      <c r="BK82" s="244"/>
      <c r="BL82" s="244"/>
      <c r="BM82" s="244"/>
      <c r="BN82" s="244"/>
      <c r="BO82" s="244"/>
      <c r="BP82" s="244"/>
      <c r="BQ82" s="241">
        <v>76</v>
      </c>
      <c r="BR82" s="246"/>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33"/>
    </row>
    <row r="83" spans="1:131" ht="26.25" customHeight="1" x14ac:dyDescent="0.2">
      <c r="A83" s="241">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44"/>
      <c r="BF83" s="244"/>
      <c r="BG83" s="244"/>
      <c r="BH83" s="244"/>
      <c r="BI83" s="244"/>
      <c r="BJ83" s="244"/>
      <c r="BK83" s="244"/>
      <c r="BL83" s="244"/>
      <c r="BM83" s="244"/>
      <c r="BN83" s="244"/>
      <c r="BO83" s="244"/>
      <c r="BP83" s="244"/>
      <c r="BQ83" s="241">
        <v>77</v>
      </c>
      <c r="BR83" s="246"/>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33"/>
    </row>
    <row r="84" spans="1:131" ht="26.25" customHeight="1" x14ac:dyDescent="0.2">
      <c r="A84" s="241">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44"/>
      <c r="BF84" s="244"/>
      <c r="BG84" s="244"/>
      <c r="BH84" s="244"/>
      <c r="BI84" s="244"/>
      <c r="BJ84" s="244"/>
      <c r="BK84" s="244"/>
      <c r="BL84" s="244"/>
      <c r="BM84" s="244"/>
      <c r="BN84" s="244"/>
      <c r="BO84" s="244"/>
      <c r="BP84" s="244"/>
      <c r="BQ84" s="241">
        <v>78</v>
      </c>
      <c r="BR84" s="246"/>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33"/>
    </row>
    <row r="85" spans="1:131" ht="26.25" customHeight="1" x14ac:dyDescent="0.2">
      <c r="A85" s="241">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44"/>
      <c r="BF85" s="244"/>
      <c r="BG85" s="244"/>
      <c r="BH85" s="244"/>
      <c r="BI85" s="244"/>
      <c r="BJ85" s="244"/>
      <c r="BK85" s="244"/>
      <c r="BL85" s="244"/>
      <c r="BM85" s="244"/>
      <c r="BN85" s="244"/>
      <c r="BO85" s="244"/>
      <c r="BP85" s="244"/>
      <c r="BQ85" s="241">
        <v>79</v>
      </c>
      <c r="BR85" s="246"/>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33"/>
    </row>
    <row r="86" spans="1:131" ht="26.25" customHeight="1" x14ac:dyDescent="0.2">
      <c r="A86" s="241">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44"/>
      <c r="BF86" s="244"/>
      <c r="BG86" s="244"/>
      <c r="BH86" s="244"/>
      <c r="BI86" s="244"/>
      <c r="BJ86" s="244"/>
      <c r="BK86" s="244"/>
      <c r="BL86" s="244"/>
      <c r="BM86" s="244"/>
      <c r="BN86" s="244"/>
      <c r="BO86" s="244"/>
      <c r="BP86" s="244"/>
      <c r="BQ86" s="241">
        <v>80</v>
      </c>
      <c r="BR86" s="246"/>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33"/>
    </row>
    <row r="87" spans="1:131" ht="26.25" customHeight="1" x14ac:dyDescent="0.2">
      <c r="A87" s="247">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44"/>
      <c r="BF87" s="244"/>
      <c r="BG87" s="244"/>
      <c r="BH87" s="244"/>
      <c r="BI87" s="244"/>
      <c r="BJ87" s="244"/>
      <c r="BK87" s="244"/>
      <c r="BL87" s="244"/>
      <c r="BM87" s="244"/>
      <c r="BN87" s="244"/>
      <c r="BO87" s="244"/>
      <c r="BP87" s="244"/>
      <c r="BQ87" s="241">
        <v>81</v>
      </c>
      <c r="BR87" s="246"/>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33"/>
    </row>
    <row r="88" spans="1:131" ht="26.25" customHeight="1" thickBot="1" x14ac:dyDescent="0.25">
      <c r="A88" s="243" t="s">
        <v>388</v>
      </c>
      <c r="B88" s="966" t="s">
        <v>416</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12996</v>
      </c>
      <c r="AG88" s="988"/>
      <c r="AH88" s="988"/>
      <c r="AI88" s="988"/>
      <c r="AJ88" s="988"/>
      <c r="AK88" s="992"/>
      <c r="AL88" s="992"/>
      <c r="AM88" s="992"/>
      <c r="AN88" s="992"/>
      <c r="AO88" s="992"/>
      <c r="AP88" s="988">
        <v>3667</v>
      </c>
      <c r="AQ88" s="988"/>
      <c r="AR88" s="988"/>
      <c r="AS88" s="988"/>
      <c r="AT88" s="988"/>
      <c r="AU88" s="988">
        <v>164</v>
      </c>
      <c r="AV88" s="988"/>
      <c r="AW88" s="988"/>
      <c r="AX88" s="988"/>
      <c r="AY88" s="988"/>
      <c r="AZ88" s="989"/>
      <c r="BA88" s="989"/>
      <c r="BB88" s="989"/>
      <c r="BC88" s="989"/>
      <c r="BD88" s="990"/>
      <c r="BE88" s="244"/>
      <c r="BF88" s="244"/>
      <c r="BG88" s="244"/>
      <c r="BH88" s="244"/>
      <c r="BI88" s="244"/>
      <c r="BJ88" s="244"/>
      <c r="BK88" s="244"/>
      <c r="BL88" s="244"/>
      <c r="BM88" s="244"/>
      <c r="BN88" s="244"/>
      <c r="BO88" s="244"/>
      <c r="BP88" s="244"/>
      <c r="BQ88" s="241">
        <v>82</v>
      </c>
      <c r="BR88" s="246"/>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388</v>
      </c>
      <c r="BR102" s="966" t="s">
        <v>417</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9" t="s">
        <v>418</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70" t="s">
        <v>419</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420</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421</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71" t="s">
        <v>422</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423</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33" customFormat="1" ht="26.25" customHeight="1" x14ac:dyDescent="0.2">
      <c r="A109" s="924" t="s">
        <v>424</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425</v>
      </c>
      <c r="AB109" s="925"/>
      <c r="AC109" s="925"/>
      <c r="AD109" s="925"/>
      <c r="AE109" s="926"/>
      <c r="AF109" s="927" t="s">
        <v>426</v>
      </c>
      <c r="AG109" s="925"/>
      <c r="AH109" s="925"/>
      <c r="AI109" s="925"/>
      <c r="AJ109" s="926"/>
      <c r="AK109" s="927" t="s">
        <v>303</v>
      </c>
      <c r="AL109" s="925"/>
      <c r="AM109" s="925"/>
      <c r="AN109" s="925"/>
      <c r="AO109" s="926"/>
      <c r="AP109" s="927" t="s">
        <v>427</v>
      </c>
      <c r="AQ109" s="925"/>
      <c r="AR109" s="925"/>
      <c r="AS109" s="925"/>
      <c r="AT109" s="958"/>
      <c r="AU109" s="924" t="s">
        <v>424</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425</v>
      </c>
      <c r="BR109" s="925"/>
      <c r="BS109" s="925"/>
      <c r="BT109" s="925"/>
      <c r="BU109" s="926"/>
      <c r="BV109" s="927" t="s">
        <v>426</v>
      </c>
      <c r="BW109" s="925"/>
      <c r="BX109" s="925"/>
      <c r="BY109" s="925"/>
      <c r="BZ109" s="926"/>
      <c r="CA109" s="927" t="s">
        <v>303</v>
      </c>
      <c r="CB109" s="925"/>
      <c r="CC109" s="925"/>
      <c r="CD109" s="925"/>
      <c r="CE109" s="926"/>
      <c r="CF109" s="965" t="s">
        <v>427</v>
      </c>
      <c r="CG109" s="965"/>
      <c r="CH109" s="965"/>
      <c r="CI109" s="965"/>
      <c r="CJ109" s="965"/>
      <c r="CK109" s="927" t="s">
        <v>428</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425</v>
      </c>
      <c r="DH109" s="925"/>
      <c r="DI109" s="925"/>
      <c r="DJ109" s="925"/>
      <c r="DK109" s="926"/>
      <c r="DL109" s="927" t="s">
        <v>426</v>
      </c>
      <c r="DM109" s="925"/>
      <c r="DN109" s="925"/>
      <c r="DO109" s="925"/>
      <c r="DP109" s="926"/>
      <c r="DQ109" s="927" t="s">
        <v>303</v>
      </c>
      <c r="DR109" s="925"/>
      <c r="DS109" s="925"/>
      <c r="DT109" s="925"/>
      <c r="DU109" s="926"/>
      <c r="DV109" s="927" t="s">
        <v>427</v>
      </c>
      <c r="DW109" s="925"/>
      <c r="DX109" s="925"/>
      <c r="DY109" s="925"/>
      <c r="DZ109" s="958"/>
    </row>
    <row r="110" spans="1:131" s="233" customFormat="1" ht="26.25" customHeight="1" x14ac:dyDescent="0.2">
      <c r="A110" s="836" t="s">
        <v>429</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463626</v>
      </c>
      <c r="AB110" s="918"/>
      <c r="AC110" s="918"/>
      <c r="AD110" s="918"/>
      <c r="AE110" s="919"/>
      <c r="AF110" s="920">
        <v>478655</v>
      </c>
      <c r="AG110" s="918"/>
      <c r="AH110" s="918"/>
      <c r="AI110" s="918"/>
      <c r="AJ110" s="919"/>
      <c r="AK110" s="920">
        <v>435238</v>
      </c>
      <c r="AL110" s="918"/>
      <c r="AM110" s="918"/>
      <c r="AN110" s="918"/>
      <c r="AO110" s="919"/>
      <c r="AP110" s="921">
        <v>11.6</v>
      </c>
      <c r="AQ110" s="922"/>
      <c r="AR110" s="922"/>
      <c r="AS110" s="922"/>
      <c r="AT110" s="923"/>
      <c r="AU110" s="959" t="s">
        <v>73</v>
      </c>
      <c r="AV110" s="960"/>
      <c r="AW110" s="960"/>
      <c r="AX110" s="960"/>
      <c r="AY110" s="960"/>
      <c r="AZ110" s="889" t="s">
        <v>430</v>
      </c>
      <c r="BA110" s="837"/>
      <c r="BB110" s="837"/>
      <c r="BC110" s="837"/>
      <c r="BD110" s="837"/>
      <c r="BE110" s="837"/>
      <c r="BF110" s="837"/>
      <c r="BG110" s="837"/>
      <c r="BH110" s="837"/>
      <c r="BI110" s="837"/>
      <c r="BJ110" s="837"/>
      <c r="BK110" s="837"/>
      <c r="BL110" s="837"/>
      <c r="BM110" s="837"/>
      <c r="BN110" s="837"/>
      <c r="BO110" s="837"/>
      <c r="BP110" s="838"/>
      <c r="BQ110" s="890">
        <v>3268692</v>
      </c>
      <c r="BR110" s="871"/>
      <c r="BS110" s="871"/>
      <c r="BT110" s="871"/>
      <c r="BU110" s="871"/>
      <c r="BV110" s="871">
        <v>3225744</v>
      </c>
      <c r="BW110" s="871"/>
      <c r="BX110" s="871"/>
      <c r="BY110" s="871"/>
      <c r="BZ110" s="871"/>
      <c r="CA110" s="871">
        <v>3225641</v>
      </c>
      <c r="CB110" s="871"/>
      <c r="CC110" s="871"/>
      <c r="CD110" s="871"/>
      <c r="CE110" s="871"/>
      <c r="CF110" s="895">
        <v>86.3</v>
      </c>
      <c r="CG110" s="896"/>
      <c r="CH110" s="896"/>
      <c r="CI110" s="896"/>
      <c r="CJ110" s="896"/>
      <c r="CK110" s="955" t="s">
        <v>431</v>
      </c>
      <c r="CL110" s="848"/>
      <c r="CM110" s="889" t="s">
        <v>432</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128</v>
      </c>
      <c r="DH110" s="871"/>
      <c r="DI110" s="871"/>
      <c r="DJ110" s="871"/>
      <c r="DK110" s="871"/>
      <c r="DL110" s="871" t="s">
        <v>128</v>
      </c>
      <c r="DM110" s="871"/>
      <c r="DN110" s="871"/>
      <c r="DO110" s="871"/>
      <c r="DP110" s="871"/>
      <c r="DQ110" s="871" t="s">
        <v>128</v>
      </c>
      <c r="DR110" s="871"/>
      <c r="DS110" s="871"/>
      <c r="DT110" s="871"/>
      <c r="DU110" s="871"/>
      <c r="DV110" s="872" t="s">
        <v>433</v>
      </c>
      <c r="DW110" s="872"/>
      <c r="DX110" s="872"/>
      <c r="DY110" s="872"/>
      <c r="DZ110" s="873"/>
    </row>
    <row r="111" spans="1:131" s="233" customFormat="1" ht="26.25" customHeight="1" x14ac:dyDescent="0.2">
      <c r="A111" s="803" t="s">
        <v>434</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435</v>
      </c>
      <c r="AB111" s="948"/>
      <c r="AC111" s="948"/>
      <c r="AD111" s="948"/>
      <c r="AE111" s="949"/>
      <c r="AF111" s="950" t="s">
        <v>433</v>
      </c>
      <c r="AG111" s="948"/>
      <c r="AH111" s="948"/>
      <c r="AI111" s="948"/>
      <c r="AJ111" s="949"/>
      <c r="AK111" s="950" t="s">
        <v>433</v>
      </c>
      <c r="AL111" s="948"/>
      <c r="AM111" s="948"/>
      <c r="AN111" s="948"/>
      <c r="AO111" s="949"/>
      <c r="AP111" s="951" t="s">
        <v>433</v>
      </c>
      <c r="AQ111" s="952"/>
      <c r="AR111" s="952"/>
      <c r="AS111" s="952"/>
      <c r="AT111" s="953"/>
      <c r="AU111" s="961"/>
      <c r="AV111" s="962"/>
      <c r="AW111" s="962"/>
      <c r="AX111" s="962"/>
      <c r="AY111" s="962"/>
      <c r="AZ111" s="844" t="s">
        <v>436</v>
      </c>
      <c r="BA111" s="781"/>
      <c r="BB111" s="781"/>
      <c r="BC111" s="781"/>
      <c r="BD111" s="781"/>
      <c r="BE111" s="781"/>
      <c r="BF111" s="781"/>
      <c r="BG111" s="781"/>
      <c r="BH111" s="781"/>
      <c r="BI111" s="781"/>
      <c r="BJ111" s="781"/>
      <c r="BK111" s="781"/>
      <c r="BL111" s="781"/>
      <c r="BM111" s="781"/>
      <c r="BN111" s="781"/>
      <c r="BO111" s="781"/>
      <c r="BP111" s="782"/>
      <c r="BQ111" s="845" t="s">
        <v>437</v>
      </c>
      <c r="BR111" s="846"/>
      <c r="BS111" s="846"/>
      <c r="BT111" s="846"/>
      <c r="BU111" s="846"/>
      <c r="BV111" s="846" t="s">
        <v>433</v>
      </c>
      <c r="BW111" s="846"/>
      <c r="BX111" s="846"/>
      <c r="BY111" s="846"/>
      <c r="BZ111" s="846"/>
      <c r="CA111" s="846" t="s">
        <v>128</v>
      </c>
      <c r="CB111" s="846"/>
      <c r="CC111" s="846"/>
      <c r="CD111" s="846"/>
      <c r="CE111" s="846"/>
      <c r="CF111" s="904" t="s">
        <v>433</v>
      </c>
      <c r="CG111" s="905"/>
      <c r="CH111" s="905"/>
      <c r="CI111" s="905"/>
      <c r="CJ111" s="905"/>
      <c r="CK111" s="956"/>
      <c r="CL111" s="850"/>
      <c r="CM111" s="844" t="s">
        <v>438</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128</v>
      </c>
      <c r="DH111" s="846"/>
      <c r="DI111" s="846"/>
      <c r="DJ111" s="846"/>
      <c r="DK111" s="846"/>
      <c r="DL111" s="846" t="s">
        <v>433</v>
      </c>
      <c r="DM111" s="846"/>
      <c r="DN111" s="846"/>
      <c r="DO111" s="846"/>
      <c r="DP111" s="846"/>
      <c r="DQ111" s="846" t="s">
        <v>433</v>
      </c>
      <c r="DR111" s="846"/>
      <c r="DS111" s="846"/>
      <c r="DT111" s="846"/>
      <c r="DU111" s="846"/>
      <c r="DV111" s="823" t="s">
        <v>435</v>
      </c>
      <c r="DW111" s="823"/>
      <c r="DX111" s="823"/>
      <c r="DY111" s="823"/>
      <c r="DZ111" s="824"/>
    </row>
    <row r="112" spans="1:131" s="233" customFormat="1" ht="26.25" customHeight="1" x14ac:dyDescent="0.2">
      <c r="A112" s="941" t="s">
        <v>439</v>
      </c>
      <c r="B112" s="942"/>
      <c r="C112" s="781" t="s">
        <v>440</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433</v>
      </c>
      <c r="AB112" s="809"/>
      <c r="AC112" s="809"/>
      <c r="AD112" s="809"/>
      <c r="AE112" s="810"/>
      <c r="AF112" s="811" t="s">
        <v>433</v>
      </c>
      <c r="AG112" s="809"/>
      <c r="AH112" s="809"/>
      <c r="AI112" s="809"/>
      <c r="AJ112" s="810"/>
      <c r="AK112" s="811" t="s">
        <v>128</v>
      </c>
      <c r="AL112" s="809"/>
      <c r="AM112" s="809"/>
      <c r="AN112" s="809"/>
      <c r="AO112" s="810"/>
      <c r="AP112" s="853" t="s">
        <v>433</v>
      </c>
      <c r="AQ112" s="854"/>
      <c r="AR112" s="854"/>
      <c r="AS112" s="854"/>
      <c r="AT112" s="855"/>
      <c r="AU112" s="961"/>
      <c r="AV112" s="962"/>
      <c r="AW112" s="962"/>
      <c r="AX112" s="962"/>
      <c r="AY112" s="962"/>
      <c r="AZ112" s="844" t="s">
        <v>441</v>
      </c>
      <c r="BA112" s="781"/>
      <c r="BB112" s="781"/>
      <c r="BC112" s="781"/>
      <c r="BD112" s="781"/>
      <c r="BE112" s="781"/>
      <c r="BF112" s="781"/>
      <c r="BG112" s="781"/>
      <c r="BH112" s="781"/>
      <c r="BI112" s="781"/>
      <c r="BJ112" s="781"/>
      <c r="BK112" s="781"/>
      <c r="BL112" s="781"/>
      <c r="BM112" s="781"/>
      <c r="BN112" s="781"/>
      <c r="BO112" s="781"/>
      <c r="BP112" s="782"/>
      <c r="BQ112" s="845">
        <v>2255491</v>
      </c>
      <c r="BR112" s="846"/>
      <c r="BS112" s="846"/>
      <c r="BT112" s="846"/>
      <c r="BU112" s="846"/>
      <c r="BV112" s="846">
        <v>1838970</v>
      </c>
      <c r="BW112" s="846"/>
      <c r="BX112" s="846"/>
      <c r="BY112" s="846"/>
      <c r="BZ112" s="846"/>
      <c r="CA112" s="846">
        <v>1349804</v>
      </c>
      <c r="CB112" s="846"/>
      <c r="CC112" s="846"/>
      <c r="CD112" s="846"/>
      <c r="CE112" s="846"/>
      <c r="CF112" s="904">
        <v>36.1</v>
      </c>
      <c r="CG112" s="905"/>
      <c r="CH112" s="905"/>
      <c r="CI112" s="905"/>
      <c r="CJ112" s="905"/>
      <c r="CK112" s="956"/>
      <c r="CL112" s="850"/>
      <c r="CM112" s="844" t="s">
        <v>442</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128</v>
      </c>
      <c r="DH112" s="846"/>
      <c r="DI112" s="846"/>
      <c r="DJ112" s="846"/>
      <c r="DK112" s="846"/>
      <c r="DL112" s="846" t="s">
        <v>128</v>
      </c>
      <c r="DM112" s="846"/>
      <c r="DN112" s="846"/>
      <c r="DO112" s="846"/>
      <c r="DP112" s="846"/>
      <c r="DQ112" s="846" t="s">
        <v>128</v>
      </c>
      <c r="DR112" s="846"/>
      <c r="DS112" s="846"/>
      <c r="DT112" s="846"/>
      <c r="DU112" s="846"/>
      <c r="DV112" s="823" t="s">
        <v>433</v>
      </c>
      <c r="DW112" s="823"/>
      <c r="DX112" s="823"/>
      <c r="DY112" s="823"/>
      <c r="DZ112" s="824"/>
    </row>
    <row r="113" spans="1:130" s="233" customFormat="1" ht="26.25" customHeight="1" x14ac:dyDescent="0.2">
      <c r="A113" s="943"/>
      <c r="B113" s="944"/>
      <c r="C113" s="781" t="s">
        <v>443</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263796</v>
      </c>
      <c r="AB113" s="948"/>
      <c r="AC113" s="948"/>
      <c r="AD113" s="948"/>
      <c r="AE113" s="949"/>
      <c r="AF113" s="950">
        <v>218432</v>
      </c>
      <c r="AG113" s="948"/>
      <c r="AH113" s="948"/>
      <c r="AI113" s="948"/>
      <c r="AJ113" s="949"/>
      <c r="AK113" s="950">
        <v>188641</v>
      </c>
      <c r="AL113" s="948"/>
      <c r="AM113" s="948"/>
      <c r="AN113" s="948"/>
      <c r="AO113" s="949"/>
      <c r="AP113" s="951">
        <v>5</v>
      </c>
      <c r="AQ113" s="952"/>
      <c r="AR113" s="952"/>
      <c r="AS113" s="952"/>
      <c r="AT113" s="953"/>
      <c r="AU113" s="961"/>
      <c r="AV113" s="962"/>
      <c r="AW113" s="962"/>
      <c r="AX113" s="962"/>
      <c r="AY113" s="962"/>
      <c r="AZ113" s="844" t="s">
        <v>444</v>
      </c>
      <c r="BA113" s="781"/>
      <c r="BB113" s="781"/>
      <c r="BC113" s="781"/>
      <c r="BD113" s="781"/>
      <c r="BE113" s="781"/>
      <c r="BF113" s="781"/>
      <c r="BG113" s="781"/>
      <c r="BH113" s="781"/>
      <c r="BI113" s="781"/>
      <c r="BJ113" s="781"/>
      <c r="BK113" s="781"/>
      <c r="BL113" s="781"/>
      <c r="BM113" s="781"/>
      <c r="BN113" s="781"/>
      <c r="BO113" s="781"/>
      <c r="BP113" s="782"/>
      <c r="BQ113" s="845">
        <v>218862</v>
      </c>
      <c r="BR113" s="846"/>
      <c r="BS113" s="846"/>
      <c r="BT113" s="846"/>
      <c r="BU113" s="846"/>
      <c r="BV113" s="846">
        <v>234292</v>
      </c>
      <c r="BW113" s="846"/>
      <c r="BX113" s="846"/>
      <c r="BY113" s="846"/>
      <c r="BZ113" s="846"/>
      <c r="CA113" s="846">
        <v>221660</v>
      </c>
      <c r="CB113" s="846"/>
      <c r="CC113" s="846"/>
      <c r="CD113" s="846"/>
      <c r="CE113" s="846"/>
      <c r="CF113" s="904">
        <v>5.9</v>
      </c>
      <c r="CG113" s="905"/>
      <c r="CH113" s="905"/>
      <c r="CI113" s="905"/>
      <c r="CJ113" s="905"/>
      <c r="CK113" s="956"/>
      <c r="CL113" s="850"/>
      <c r="CM113" s="844" t="s">
        <v>445</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433</v>
      </c>
      <c r="DH113" s="809"/>
      <c r="DI113" s="809"/>
      <c r="DJ113" s="809"/>
      <c r="DK113" s="810"/>
      <c r="DL113" s="811" t="s">
        <v>128</v>
      </c>
      <c r="DM113" s="809"/>
      <c r="DN113" s="809"/>
      <c r="DO113" s="809"/>
      <c r="DP113" s="810"/>
      <c r="DQ113" s="811" t="s">
        <v>128</v>
      </c>
      <c r="DR113" s="809"/>
      <c r="DS113" s="809"/>
      <c r="DT113" s="809"/>
      <c r="DU113" s="810"/>
      <c r="DV113" s="853" t="s">
        <v>128</v>
      </c>
      <c r="DW113" s="854"/>
      <c r="DX113" s="854"/>
      <c r="DY113" s="854"/>
      <c r="DZ113" s="855"/>
    </row>
    <row r="114" spans="1:130" s="233" customFormat="1" ht="26.25" customHeight="1" x14ac:dyDescent="0.2">
      <c r="A114" s="943"/>
      <c r="B114" s="944"/>
      <c r="C114" s="781" t="s">
        <v>446</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21963</v>
      </c>
      <c r="AB114" s="809"/>
      <c r="AC114" s="809"/>
      <c r="AD114" s="809"/>
      <c r="AE114" s="810"/>
      <c r="AF114" s="811">
        <v>23895</v>
      </c>
      <c r="AG114" s="809"/>
      <c r="AH114" s="809"/>
      <c r="AI114" s="809"/>
      <c r="AJ114" s="810"/>
      <c r="AK114" s="811">
        <v>30134</v>
      </c>
      <c r="AL114" s="809"/>
      <c r="AM114" s="809"/>
      <c r="AN114" s="809"/>
      <c r="AO114" s="810"/>
      <c r="AP114" s="853">
        <v>0.8</v>
      </c>
      <c r="AQ114" s="854"/>
      <c r="AR114" s="854"/>
      <c r="AS114" s="854"/>
      <c r="AT114" s="855"/>
      <c r="AU114" s="961"/>
      <c r="AV114" s="962"/>
      <c r="AW114" s="962"/>
      <c r="AX114" s="962"/>
      <c r="AY114" s="962"/>
      <c r="AZ114" s="844" t="s">
        <v>447</v>
      </c>
      <c r="BA114" s="781"/>
      <c r="BB114" s="781"/>
      <c r="BC114" s="781"/>
      <c r="BD114" s="781"/>
      <c r="BE114" s="781"/>
      <c r="BF114" s="781"/>
      <c r="BG114" s="781"/>
      <c r="BH114" s="781"/>
      <c r="BI114" s="781"/>
      <c r="BJ114" s="781"/>
      <c r="BK114" s="781"/>
      <c r="BL114" s="781"/>
      <c r="BM114" s="781"/>
      <c r="BN114" s="781"/>
      <c r="BO114" s="781"/>
      <c r="BP114" s="782"/>
      <c r="BQ114" s="845">
        <v>1284393</v>
      </c>
      <c r="BR114" s="846"/>
      <c r="BS114" s="846"/>
      <c r="BT114" s="846"/>
      <c r="BU114" s="846"/>
      <c r="BV114" s="846">
        <v>1267907</v>
      </c>
      <c r="BW114" s="846"/>
      <c r="BX114" s="846"/>
      <c r="BY114" s="846"/>
      <c r="BZ114" s="846"/>
      <c r="CA114" s="846">
        <v>1234705</v>
      </c>
      <c r="CB114" s="846"/>
      <c r="CC114" s="846"/>
      <c r="CD114" s="846"/>
      <c r="CE114" s="846"/>
      <c r="CF114" s="904">
        <v>33</v>
      </c>
      <c r="CG114" s="905"/>
      <c r="CH114" s="905"/>
      <c r="CI114" s="905"/>
      <c r="CJ114" s="905"/>
      <c r="CK114" s="956"/>
      <c r="CL114" s="850"/>
      <c r="CM114" s="844" t="s">
        <v>448</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128</v>
      </c>
      <c r="DH114" s="809"/>
      <c r="DI114" s="809"/>
      <c r="DJ114" s="809"/>
      <c r="DK114" s="810"/>
      <c r="DL114" s="811" t="s">
        <v>128</v>
      </c>
      <c r="DM114" s="809"/>
      <c r="DN114" s="809"/>
      <c r="DO114" s="809"/>
      <c r="DP114" s="810"/>
      <c r="DQ114" s="811" t="s">
        <v>433</v>
      </c>
      <c r="DR114" s="809"/>
      <c r="DS114" s="809"/>
      <c r="DT114" s="809"/>
      <c r="DU114" s="810"/>
      <c r="DV114" s="853" t="s">
        <v>128</v>
      </c>
      <c r="DW114" s="854"/>
      <c r="DX114" s="854"/>
      <c r="DY114" s="854"/>
      <c r="DZ114" s="855"/>
    </row>
    <row r="115" spans="1:130" s="233" customFormat="1" ht="26.25" customHeight="1" x14ac:dyDescent="0.2">
      <c r="A115" s="943"/>
      <c r="B115" s="944"/>
      <c r="C115" s="781" t="s">
        <v>449</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t="s">
        <v>128</v>
      </c>
      <c r="AB115" s="948"/>
      <c r="AC115" s="948"/>
      <c r="AD115" s="948"/>
      <c r="AE115" s="949"/>
      <c r="AF115" s="950" t="s">
        <v>128</v>
      </c>
      <c r="AG115" s="948"/>
      <c r="AH115" s="948"/>
      <c r="AI115" s="948"/>
      <c r="AJ115" s="949"/>
      <c r="AK115" s="950" t="s">
        <v>433</v>
      </c>
      <c r="AL115" s="948"/>
      <c r="AM115" s="948"/>
      <c r="AN115" s="948"/>
      <c r="AO115" s="949"/>
      <c r="AP115" s="951" t="s">
        <v>433</v>
      </c>
      <c r="AQ115" s="952"/>
      <c r="AR115" s="952"/>
      <c r="AS115" s="952"/>
      <c r="AT115" s="953"/>
      <c r="AU115" s="961"/>
      <c r="AV115" s="962"/>
      <c r="AW115" s="962"/>
      <c r="AX115" s="962"/>
      <c r="AY115" s="962"/>
      <c r="AZ115" s="844" t="s">
        <v>450</v>
      </c>
      <c r="BA115" s="781"/>
      <c r="BB115" s="781"/>
      <c r="BC115" s="781"/>
      <c r="BD115" s="781"/>
      <c r="BE115" s="781"/>
      <c r="BF115" s="781"/>
      <c r="BG115" s="781"/>
      <c r="BH115" s="781"/>
      <c r="BI115" s="781"/>
      <c r="BJ115" s="781"/>
      <c r="BK115" s="781"/>
      <c r="BL115" s="781"/>
      <c r="BM115" s="781"/>
      <c r="BN115" s="781"/>
      <c r="BO115" s="781"/>
      <c r="BP115" s="782"/>
      <c r="BQ115" s="845" t="s">
        <v>128</v>
      </c>
      <c r="BR115" s="846"/>
      <c r="BS115" s="846"/>
      <c r="BT115" s="846"/>
      <c r="BU115" s="846"/>
      <c r="BV115" s="846" t="s">
        <v>433</v>
      </c>
      <c r="BW115" s="846"/>
      <c r="BX115" s="846"/>
      <c r="BY115" s="846"/>
      <c r="BZ115" s="846"/>
      <c r="CA115" s="846" t="s">
        <v>433</v>
      </c>
      <c r="CB115" s="846"/>
      <c r="CC115" s="846"/>
      <c r="CD115" s="846"/>
      <c r="CE115" s="846"/>
      <c r="CF115" s="904" t="s">
        <v>433</v>
      </c>
      <c r="CG115" s="905"/>
      <c r="CH115" s="905"/>
      <c r="CI115" s="905"/>
      <c r="CJ115" s="905"/>
      <c r="CK115" s="956"/>
      <c r="CL115" s="850"/>
      <c r="CM115" s="844" t="s">
        <v>451</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433</v>
      </c>
      <c r="DH115" s="809"/>
      <c r="DI115" s="809"/>
      <c r="DJ115" s="809"/>
      <c r="DK115" s="810"/>
      <c r="DL115" s="811" t="s">
        <v>433</v>
      </c>
      <c r="DM115" s="809"/>
      <c r="DN115" s="809"/>
      <c r="DO115" s="809"/>
      <c r="DP115" s="810"/>
      <c r="DQ115" s="811" t="s">
        <v>433</v>
      </c>
      <c r="DR115" s="809"/>
      <c r="DS115" s="809"/>
      <c r="DT115" s="809"/>
      <c r="DU115" s="810"/>
      <c r="DV115" s="853" t="s">
        <v>128</v>
      </c>
      <c r="DW115" s="854"/>
      <c r="DX115" s="854"/>
      <c r="DY115" s="854"/>
      <c r="DZ115" s="855"/>
    </row>
    <row r="116" spans="1:130" s="233" customFormat="1" ht="26.25" customHeight="1" x14ac:dyDescent="0.2">
      <c r="A116" s="945"/>
      <c r="B116" s="946"/>
      <c r="C116" s="868" t="s">
        <v>452</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128</v>
      </c>
      <c r="AB116" s="809"/>
      <c r="AC116" s="809"/>
      <c r="AD116" s="809"/>
      <c r="AE116" s="810"/>
      <c r="AF116" s="811" t="s">
        <v>433</v>
      </c>
      <c r="AG116" s="809"/>
      <c r="AH116" s="809"/>
      <c r="AI116" s="809"/>
      <c r="AJ116" s="810"/>
      <c r="AK116" s="811" t="s">
        <v>433</v>
      </c>
      <c r="AL116" s="809"/>
      <c r="AM116" s="809"/>
      <c r="AN116" s="809"/>
      <c r="AO116" s="810"/>
      <c r="AP116" s="853" t="s">
        <v>128</v>
      </c>
      <c r="AQ116" s="854"/>
      <c r="AR116" s="854"/>
      <c r="AS116" s="854"/>
      <c r="AT116" s="855"/>
      <c r="AU116" s="961"/>
      <c r="AV116" s="962"/>
      <c r="AW116" s="962"/>
      <c r="AX116" s="962"/>
      <c r="AY116" s="962"/>
      <c r="AZ116" s="938" t="s">
        <v>453</v>
      </c>
      <c r="BA116" s="939"/>
      <c r="BB116" s="939"/>
      <c r="BC116" s="939"/>
      <c r="BD116" s="939"/>
      <c r="BE116" s="939"/>
      <c r="BF116" s="939"/>
      <c r="BG116" s="939"/>
      <c r="BH116" s="939"/>
      <c r="BI116" s="939"/>
      <c r="BJ116" s="939"/>
      <c r="BK116" s="939"/>
      <c r="BL116" s="939"/>
      <c r="BM116" s="939"/>
      <c r="BN116" s="939"/>
      <c r="BO116" s="939"/>
      <c r="BP116" s="940"/>
      <c r="BQ116" s="845" t="s">
        <v>433</v>
      </c>
      <c r="BR116" s="846"/>
      <c r="BS116" s="846"/>
      <c r="BT116" s="846"/>
      <c r="BU116" s="846"/>
      <c r="BV116" s="846" t="s">
        <v>128</v>
      </c>
      <c r="BW116" s="846"/>
      <c r="BX116" s="846"/>
      <c r="BY116" s="846"/>
      <c r="BZ116" s="846"/>
      <c r="CA116" s="846" t="s">
        <v>433</v>
      </c>
      <c r="CB116" s="846"/>
      <c r="CC116" s="846"/>
      <c r="CD116" s="846"/>
      <c r="CE116" s="846"/>
      <c r="CF116" s="904" t="s">
        <v>433</v>
      </c>
      <c r="CG116" s="905"/>
      <c r="CH116" s="905"/>
      <c r="CI116" s="905"/>
      <c r="CJ116" s="905"/>
      <c r="CK116" s="956"/>
      <c r="CL116" s="850"/>
      <c r="CM116" s="844" t="s">
        <v>454</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128</v>
      </c>
      <c r="DH116" s="809"/>
      <c r="DI116" s="809"/>
      <c r="DJ116" s="809"/>
      <c r="DK116" s="810"/>
      <c r="DL116" s="811" t="s">
        <v>433</v>
      </c>
      <c r="DM116" s="809"/>
      <c r="DN116" s="809"/>
      <c r="DO116" s="809"/>
      <c r="DP116" s="810"/>
      <c r="DQ116" s="811" t="s">
        <v>433</v>
      </c>
      <c r="DR116" s="809"/>
      <c r="DS116" s="809"/>
      <c r="DT116" s="809"/>
      <c r="DU116" s="810"/>
      <c r="DV116" s="853" t="s">
        <v>128</v>
      </c>
      <c r="DW116" s="854"/>
      <c r="DX116" s="854"/>
      <c r="DY116" s="854"/>
      <c r="DZ116" s="855"/>
    </row>
    <row r="117" spans="1:130" s="233" customFormat="1" ht="26.25" customHeight="1" x14ac:dyDescent="0.2">
      <c r="A117" s="924" t="s">
        <v>184</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455</v>
      </c>
      <c r="Z117" s="926"/>
      <c r="AA117" s="931">
        <v>749385</v>
      </c>
      <c r="AB117" s="932"/>
      <c r="AC117" s="932"/>
      <c r="AD117" s="932"/>
      <c r="AE117" s="933"/>
      <c r="AF117" s="934">
        <v>720982</v>
      </c>
      <c r="AG117" s="932"/>
      <c r="AH117" s="932"/>
      <c r="AI117" s="932"/>
      <c r="AJ117" s="933"/>
      <c r="AK117" s="934">
        <v>654013</v>
      </c>
      <c r="AL117" s="932"/>
      <c r="AM117" s="932"/>
      <c r="AN117" s="932"/>
      <c r="AO117" s="933"/>
      <c r="AP117" s="935"/>
      <c r="AQ117" s="936"/>
      <c r="AR117" s="936"/>
      <c r="AS117" s="936"/>
      <c r="AT117" s="937"/>
      <c r="AU117" s="961"/>
      <c r="AV117" s="962"/>
      <c r="AW117" s="962"/>
      <c r="AX117" s="962"/>
      <c r="AY117" s="962"/>
      <c r="AZ117" s="892" t="s">
        <v>456</v>
      </c>
      <c r="BA117" s="893"/>
      <c r="BB117" s="893"/>
      <c r="BC117" s="893"/>
      <c r="BD117" s="893"/>
      <c r="BE117" s="893"/>
      <c r="BF117" s="893"/>
      <c r="BG117" s="893"/>
      <c r="BH117" s="893"/>
      <c r="BI117" s="893"/>
      <c r="BJ117" s="893"/>
      <c r="BK117" s="893"/>
      <c r="BL117" s="893"/>
      <c r="BM117" s="893"/>
      <c r="BN117" s="893"/>
      <c r="BO117" s="893"/>
      <c r="BP117" s="894"/>
      <c r="BQ117" s="845" t="s">
        <v>433</v>
      </c>
      <c r="BR117" s="846"/>
      <c r="BS117" s="846"/>
      <c r="BT117" s="846"/>
      <c r="BU117" s="846"/>
      <c r="BV117" s="846" t="s">
        <v>128</v>
      </c>
      <c r="BW117" s="846"/>
      <c r="BX117" s="846"/>
      <c r="BY117" s="846"/>
      <c r="BZ117" s="846"/>
      <c r="CA117" s="846" t="s">
        <v>128</v>
      </c>
      <c r="CB117" s="846"/>
      <c r="CC117" s="846"/>
      <c r="CD117" s="846"/>
      <c r="CE117" s="846"/>
      <c r="CF117" s="904" t="s">
        <v>128</v>
      </c>
      <c r="CG117" s="905"/>
      <c r="CH117" s="905"/>
      <c r="CI117" s="905"/>
      <c r="CJ117" s="905"/>
      <c r="CK117" s="956"/>
      <c r="CL117" s="850"/>
      <c r="CM117" s="844" t="s">
        <v>457</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128</v>
      </c>
      <c r="DH117" s="809"/>
      <c r="DI117" s="809"/>
      <c r="DJ117" s="809"/>
      <c r="DK117" s="810"/>
      <c r="DL117" s="811" t="s">
        <v>433</v>
      </c>
      <c r="DM117" s="809"/>
      <c r="DN117" s="809"/>
      <c r="DO117" s="809"/>
      <c r="DP117" s="810"/>
      <c r="DQ117" s="811" t="s">
        <v>128</v>
      </c>
      <c r="DR117" s="809"/>
      <c r="DS117" s="809"/>
      <c r="DT117" s="809"/>
      <c r="DU117" s="810"/>
      <c r="DV117" s="853" t="s">
        <v>433</v>
      </c>
      <c r="DW117" s="854"/>
      <c r="DX117" s="854"/>
      <c r="DY117" s="854"/>
      <c r="DZ117" s="855"/>
    </row>
    <row r="118" spans="1:130" s="233" customFormat="1" ht="26.25" customHeight="1" x14ac:dyDescent="0.2">
      <c r="A118" s="924" t="s">
        <v>428</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425</v>
      </c>
      <c r="AB118" s="925"/>
      <c r="AC118" s="925"/>
      <c r="AD118" s="925"/>
      <c r="AE118" s="926"/>
      <c r="AF118" s="927" t="s">
        <v>426</v>
      </c>
      <c r="AG118" s="925"/>
      <c r="AH118" s="925"/>
      <c r="AI118" s="925"/>
      <c r="AJ118" s="926"/>
      <c r="AK118" s="927" t="s">
        <v>303</v>
      </c>
      <c r="AL118" s="925"/>
      <c r="AM118" s="925"/>
      <c r="AN118" s="925"/>
      <c r="AO118" s="926"/>
      <c r="AP118" s="928" t="s">
        <v>427</v>
      </c>
      <c r="AQ118" s="929"/>
      <c r="AR118" s="929"/>
      <c r="AS118" s="929"/>
      <c r="AT118" s="930"/>
      <c r="AU118" s="961"/>
      <c r="AV118" s="962"/>
      <c r="AW118" s="962"/>
      <c r="AX118" s="962"/>
      <c r="AY118" s="962"/>
      <c r="AZ118" s="867" t="s">
        <v>458</v>
      </c>
      <c r="BA118" s="868"/>
      <c r="BB118" s="868"/>
      <c r="BC118" s="868"/>
      <c r="BD118" s="868"/>
      <c r="BE118" s="868"/>
      <c r="BF118" s="868"/>
      <c r="BG118" s="868"/>
      <c r="BH118" s="868"/>
      <c r="BI118" s="868"/>
      <c r="BJ118" s="868"/>
      <c r="BK118" s="868"/>
      <c r="BL118" s="868"/>
      <c r="BM118" s="868"/>
      <c r="BN118" s="868"/>
      <c r="BO118" s="868"/>
      <c r="BP118" s="869"/>
      <c r="BQ118" s="908" t="s">
        <v>437</v>
      </c>
      <c r="BR118" s="874"/>
      <c r="BS118" s="874"/>
      <c r="BT118" s="874"/>
      <c r="BU118" s="874"/>
      <c r="BV118" s="874" t="s">
        <v>437</v>
      </c>
      <c r="BW118" s="874"/>
      <c r="BX118" s="874"/>
      <c r="BY118" s="874"/>
      <c r="BZ118" s="874"/>
      <c r="CA118" s="874" t="s">
        <v>128</v>
      </c>
      <c r="CB118" s="874"/>
      <c r="CC118" s="874"/>
      <c r="CD118" s="874"/>
      <c r="CE118" s="874"/>
      <c r="CF118" s="904" t="s">
        <v>128</v>
      </c>
      <c r="CG118" s="905"/>
      <c r="CH118" s="905"/>
      <c r="CI118" s="905"/>
      <c r="CJ118" s="905"/>
      <c r="CK118" s="956"/>
      <c r="CL118" s="850"/>
      <c r="CM118" s="844" t="s">
        <v>459</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433</v>
      </c>
      <c r="DH118" s="809"/>
      <c r="DI118" s="809"/>
      <c r="DJ118" s="809"/>
      <c r="DK118" s="810"/>
      <c r="DL118" s="811" t="s">
        <v>433</v>
      </c>
      <c r="DM118" s="809"/>
      <c r="DN118" s="809"/>
      <c r="DO118" s="809"/>
      <c r="DP118" s="810"/>
      <c r="DQ118" s="811" t="s">
        <v>433</v>
      </c>
      <c r="DR118" s="809"/>
      <c r="DS118" s="809"/>
      <c r="DT118" s="809"/>
      <c r="DU118" s="810"/>
      <c r="DV118" s="853" t="s">
        <v>128</v>
      </c>
      <c r="DW118" s="854"/>
      <c r="DX118" s="854"/>
      <c r="DY118" s="854"/>
      <c r="DZ118" s="855"/>
    </row>
    <row r="119" spans="1:130" s="233" customFormat="1" ht="26.25" customHeight="1" x14ac:dyDescent="0.2">
      <c r="A119" s="847" t="s">
        <v>431</v>
      </c>
      <c r="B119" s="848"/>
      <c r="C119" s="889" t="s">
        <v>432</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128</v>
      </c>
      <c r="AB119" s="918"/>
      <c r="AC119" s="918"/>
      <c r="AD119" s="918"/>
      <c r="AE119" s="919"/>
      <c r="AF119" s="920" t="s">
        <v>128</v>
      </c>
      <c r="AG119" s="918"/>
      <c r="AH119" s="918"/>
      <c r="AI119" s="918"/>
      <c r="AJ119" s="919"/>
      <c r="AK119" s="920" t="s">
        <v>128</v>
      </c>
      <c r="AL119" s="918"/>
      <c r="AM119" s="918"/>
      <c r="AN119" s="918"/>
      <c r="AO119" s="919"/>
      <c r="AP119" s="921" t="s">
        <v>128</v>
      </c>
      <c r="AQ119" s="922"/>
      <c r="AR119" s="922"/>
      <c r="AS119" s="922"/>
      <c r="AT119" s="923"/>
      <c r="AU119" s="963"/>
      <c r="AV119" s="964"/>
      <c r="AW119" s="964"/>
      <c r="AX119" s="964"/>
      <c r="AY119" s="964"/>
      <c r="AZ119" s="254" t="s">
        <v>184</v>
      </c>
      <c r="BA119" s="254"/>
      <c r="BB119" s="254"/>
      <c r="BC119" s="254"/>
      <c r="BD119" s="254"/>
      <c r="BE119" s="254"/>
      <c r="BF119" s="254"/>
      <c r="BG119" s="254"/>
      <c r="BH119" s="254"/>
      <c r="BI119" s="254"/>
      <c r="BJ119" s="254"/>
      <c r="BK119" s="254"/>
      <c r="BL119" s="254"/>
      <c r="BM119" s="254"/>
      <c r="BN119" s="254"/>
      <c r="BO119" s="906" t="s">
        <v>460</v>
      </c>
      <c r="BP119" s="907"/>
      <c r="BQ119" s="908">
        <v>7027438</v>
      </c>
      <c r="BR119" s="874"/>
      <c r="BS119" s="874"/>
      <c r="BT119" s="874"/>
      <c r="BU119" s="874"/>
      <c r="BV119" s="874">
        <v>6566913</v>
      </c>
      <c r="BW119" s="874"/>
      <c r="BX119" s="874"/>
      <c r="BY119" s="874"/>
      <c r="BZ119" s="874"/>
      <c r="CA119" s="874">
        <v>6031810</v>
      </c>
      <c r="CB119" s="874"/>
      <c r="CC119" s="874"/>
      <c r="CD119" s="874"/>
      <c r="CE119" s="874"/>
      <c r="CF119" s="777"/>
      <c r="CG119" s="778"/>
      <c r="CH119" s="778"/>
      <c r="CI119" s="778"/>
      <c r="CJ119" s="863"/>
      <c r="CK119" s="957"/>
      <c r="CL119" s="852"/>
      <c r="CM119" s="867" t="s">
        <v>461</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433</v>
      </c>
      <c r="DH119" s="793"/>
      <c r="DI119" s="793"/>
      <c r="DJ119" s="793"/>
      <c r="DK119" s="794"/>
      <c r="DL119" s="795" t="s">
        <v>128</v>
      </c>
      <c r="DM119" s="793"/>
      <c r="DN119" s="793"/>
      <c r="DO119" s="793"/>
      <c r="DP119" s="794"/>
      <c r="DQ119" s="795" t="s">
        <v>437</v>
      </c>
      <c r="DR119" s="793"/>
      <c r="DS119" s="793"/>
      <c r="DT119" s="793"/>
      <c r="DU119" s="794"/>
      <c r="DV119" s="877" t="s">
        <v>433</v>
      </c>
      <c r="DW119" s="878"/>
      <c r="DX119" s="878"/>
      <c r="DY119" s="878"/>
      <c r="DZ119" s="879"/>
    </row>
    <row r="120" spans="1:130" s="233" customFormat="1" ht="26.25" customHeight="1" x14ac:dyDescent="0.2">
      <c r="A120" s="849"/>
      <c r="B120" s="850"/>
      <c r="C120" s="844" t="s">
        <v>438</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433</v>
      </c>
      <c r="AB120" s="809"/>
      <c r="AC120" s="809"/>
      <c r="AD120" s="809"/>
      <c r="AE120" s="810"/>
      <c r="AF120" s="811" t="s">
        <v>128</v>
      </c>
      <c r="AG120" s="809"/>
      <c r="AH120" s="809"/>
      <c r="AI120" s="809"/>
      <c r="AJ120" s="810"/>
      <c r="AK120" s="811" t="s">
        <v>433</v>
      </c>
      <c r="AL120" s="809"/>
      <c r="AM120" s="809"/>
      <c r="AN120" s="809"/>
      <c r="AO120" s="810"/>
      <c r="AP120" s="853" t="s">
        <v>128</v>
      </c>
      <c r="AQ120" s="854"/>
      <c r="AR120" s="854"/>
      <c r="AS120" s="854"/>
      <c r="AT120" s="855"/>
      <c r="AU120" s="909" t="s">
        <v>462</v>
      </c>
      <c r="AV120" s="910"/>
      <c r="AW120" s="910"/>
      <c r="AX120" s="910"/>
      <c r="AY120" s="911"/>
      <c r="AZ120" s="889" t="s">
        <v>463</v>
      </c>
      <c r="BA120" s="837"/>
      <c r="BB120" s="837"/>
      <c r="BC120" s="837"/>
      <c r="BD120" s="837"/>
      <c r="BE120" s="837"/>
      <c r="BF120" s="837"/>
      <c r="BG120" s="837"/>
      <c r="BH120" s="837"/>
      <c r="BI120" s="837"/>
      <c r="BJ120" s="837"/>
      <c r="BK120" s="837"/>
      <c r="BL120" s="837"/>
      <c r="BM120" s="837"/>
      <c r="BN120" s="837"/>
      <c r="BO120" s="837"/>
      <c r="BP120" s="838"/>
      <c r="BQ120" s="890">
        <v>2609497</v>
      </c>
      <c r="BR120" s="871"/>
      <c r="BS120" s="871"/>
      <c r="BT120" s="871"/>
      <c r="BU120" s="871"/>
      <c r="BV120" s="871">
        <v>2909627</v>
      </c>
      <c r="BW120" s="871"/>
      <c r="BX120" s="871"/>
      <c r="BY120" s="871"/>
      <c r="BZ120" s="871"/>
      <c r="CA120" s="871">
        <v>3751353</v>
      </c>
      <c r="CB120" s="871"/>
      <c r="CC120" s="871"/>
      <c r="CD120" s="871"/>
      <c r="CE120" s="871"/>
      <c r="CF120" s="895">
        <v>100.4</v>
      </c>
      <c r="CG120" s="896"/>
      <c r="CH120" s="896"/>
      <c r="CI120" s="896"/>
      <c r="CJ120" s="896"/>
      <c r="CK120" s="897" t="s">
        <v>464</v>
      </c>
      <c r="CL120" s="881"/>
      <c r="CM120" s="881"/>
      <c r="CN120" s="881"/>
      <c r="CO120" s="882"/>
      <c r="CP120" s="901" t="s">
        <v>465</v>
      </c>
      <c r="CQ120" s="902"/>
      <c r="CR120" s="902"/>
      <c r="CS120" s="902"/>
      <c r="CT120" s="902"/>
      <c r="CU120" s="902"/>
      <c r="CV120" s="902"/>
      <c r="CW120" s="902"/>
      <c r="CX120" s="902"/>
      <c r="CY120" s="902"/>
      <c r="CZ120" s="902"/>
      <c r="DA120" s="902"/>
      <c r="DB120" s="902"/>
      <c r="DC120" s="902"/>
      <c r="DD120" s="902"/>
      <c r="DE120" s="902"/>
      <c r="DF120" s="903"/>
      <c r="DG120" s="890">
        <v>2026865</v>
      </c>
      <c r="DH120" s="871"/>
      <c r="DI120" s="871"/>
      <c r="DJ120" s="871"/>
      <c r="DK120" s="871"/>
      <c r="DL120" s="871">
        <v>1663648</v>
      </c>
      <c r="DM120" s="871"/>
      <c r="DN120" s="871"/>
      <c r="DO120" s="871"/>
      <c r="DP120" s="871"/>
      <c r="DQ120" s="871">
        <v>1240605</v>
      </c>
      <c r="DR120" s="871"/>
      <c r="DS120" s="871"/>
      <c r="DT120" s="871"/>
      <c r="DU120" s="871"/>
      <c r="DV120" s="872">
        <v>33.200000000000003</v>
      </c>
      <c r="DW120" s="872"/>
      <c r="DX120" s="872"/>
      <c r="DY120" s="872"/>
      <c r="DZ120" s="873"/>
    </row>
    <row r="121" spans="1:130" s="233" customFormat="1" ht="26.25" customHeight="1" x14ac:dyDescent="0.2">
      <c r="A121" s="849"/>
      <c r="B121" s="850"/>
      <c r="C121" s="892" t="s">
        <v>466</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437</v>
      </c>
      <c r="AB121" s="809"/>
      <c r="AC121" s="809"/>
      <c r="AD121" s="809"/>
      <c r="AE121" s="810"/>
      <c r="AF121" s="811" t="s">
        <v>128</v>
      </c>
      <c r="AG121" s="809"/>
      <c r="AH121" s="809"/>
      <c r="AI121" s="809"/>
      <c r="AJ121" s="810"/>
      <c r="AK121" s="811" t="s">
        <v>437</v>
      </c>
      <c r="AL121" s="809"/>
      <c r="AM121" s="809"/>
      <c r="AN121" s="809"/>
      <c r="AO121" s="810"/>
      <c r="AP121" s="853" t="s">
        <v>437</v>
      </c>
      <c r="AQ121" s="854"/>
      <c r="AR121" s="854"/>
      <c r="AS121" s="854"/>
      <c r="AT121" s="855"/>
      <c r="AU121" s="912"/>
      <c r="AV121" s="913"/>
      <c r="AW121" s="913"/>
      <c r="AX121" s="913"/>
      <c r="AY121" s="914"/>
      <c r="AZ121" s="844" t="s">
        <v>467</v>
      </c>
      <c r="BA121" s="781"/>
      <c r="BB121" s="781"/>
      <c r="BC121" s="781"/>
      <c r="BD121" s="781"/>
      <c r="BE121" s="781"/>
      <c r="BF121" s="781"/>
      <c r="BG121" s="781"/>
      <c r="BH121" s="781"/>
      <c r="BI121" s="781"/>
      <c r="BJ121" s="781"/>
      <c r="BK121" s="781"/>
      <c r="BL121" s="781"/>
      <c r="BM121" s="781"/>
      <c r="BN121" s="781"/>
      <c r="BO121" s="781"/>
      <c r="BP121" s="782"/>
      <c r="BQ121" s="845">
        <v>59261</v>
      </c>
      <c r="BR121" s="846"/>
      <c r="BS121" s="846"/>
      <c r="BT121" s="846"/>
      <c r="BU121" s="846"/>
      <c r="BV121" s="846">
        <v>37955</v>
      </c>
      <c r="BW121" s="846"/>
      <c r="BX121" s="846"/>
      <c r="BY121" s="846"/>
      <c r="BZ121" s="846"/>
      <c r="CA121" s="846">
        <v>21710</v>
      </c>
      <c r="CB121" s="846"/>
      <c r="CC121" s="846"/>
      <c r="CD121" s="846"/>
      <c r="CE121" s="846"/>
      <c r="CF121" s="904">
        <v>0.6</v>
      </c>
      <c r="CG121" s="905"/>
      <c r="CH121" s="905"/>
      <c r="CI121" s="905"/>
      <c r="CJ121" s="905"/>
      <c r="CK121" s="898"/>
      <c r="CL121" s="884"/>
      <c r="CM121" s="884"/>
      <c r="CN121" s="884"/>
      <c r="CO121" s="885"/>
      <c r="CP121" s="864" t="s">
        <v>403</v>
      </c>
      <c r="CQ121" s="865"/>
      <c r="CR121" s="865"/>
      <c r="CS121" s="865"/>
      <c r="CT121" s="865"/>
      <c r="CU121" s="865"/>
      <c r="CV121" s="865"/>
      <c r="CW121" s="865"/>
      <c r="CX121" s="865"/>
      <c r="CY121" s="865"/>
      <c r="CZ121" s="865"/>
      <c r="DA121" s="865"/>
      <c r="DB121" s="865"/>
      <c r="DC121" s="865"/>
      <c r="DD121" s="865"/>
      <c r="DE121" s="865"/>
      <c r="DF121" s="866"/>
      <c r="DG121" s="845">
        <v>228626</v>
      </c>
      <c r="DH121" s="846"/>
      <c r="DI121" s="846"/>
      <c r="DJ121" s="846"/>
      <c r="DK121" s="846"/>
      <c r="DL121" s="846">
        <v>175322</v>
      </c>
      <c r="DM121" s="846"/>
      <c r="DN121" s="846"/>
      <c r="DO121" s="846"/>
      <c r="DP121" s="846"/>
      <c r="DQ121" s="846">
        <v>109199</v>
      </c>
      <c r="DR121" s="846"/>
      <c r="DS121" s="846"/>
      <c r="DT121" s="846"/>
      <c r="DU121" s="846"/>
      <c r="DV121" s="823">
        <v>2.9</v>
      </c>
      <c r="DW121" s="823"/>
      <c r="DX121" s="823"/>
      <c r="DY121" s="823"/>
      <c r="DZ121" s="824"/>
    </row>
    <row r="122" spans="1:130" s="233" customFormat="1" ht="26.25" customHeight="1" x14ac:dyDescent="0.2">
      <c r="A122" s="849"/>
      <c r="B122" s="850"/>
      <c r="C122" s="844" t="s">
        <v>448</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433</v>
      </c>
      <c r="AB122" s="809"/>
      <c r="AC122" s="809"/>
      <c r="AD122" s="809"/>
      <c r="AE122" s="810"/>
      <c r="AF122" s="811" t="s">
        <v>433</v>
      </c>
      <c r="AG122" s="809"/>
      <c r="AH122" s="809"/>
      <c r="AI122" s="809"/>
      <c r="AJ122" s="810"/>
      <c r="AK122" s="811" t="s">
        <v>437</v>
      </c>
      <c r="AL122" s="809"/>
      <c r="AM122" s="809"/>
      <c r="AN122" s="809"/>
      <c r="AO122" s="810"/>
      <c r="AP122" s="853" t="s">
        <v>128</v>
      </c>
      <c r="AQ122" s="854"/>
      <c r="AR122" s="854"/>
      <c r="AS122" s="854"/>
      <c r="AT122" s="855"/>
      <c r="AU122" s="912"/>
      <c r="AV122" s="913"/>
      <c r="AW122" s="913"/>
      <c r="AX122" s="913"/>
      <c r="AY122" s="914"/>
      <c r="AZ122" s="867" t="s">
        <v>468</v>
      </c>
      <c r="BA122" s="868"/>
      <c r="BB122" s="868"/>
      <c r="BC122" s="868"/>
      <c r="BD122" s="868"/>
      <c r="BE122" s="868"/>
      <c r="BF122" s="868"/>
      <c r="BG122" s="868"/>
      <c r="BH122" s="868"/>
      <c r="BI122" s="868"/>
      <c r="BJ122" s="868"/>
      <c r="BK122" s="868"/>
      <c r="BL122" s="868"/>
      <c r="BM122" s="868"/>
      <c r="BN122" s="868"/>
      <c r="BO122" s="868"/>
      <c r="BP122" s="869"/>
      <c r="BQ122" s="908">
        <v>5160393</v>
      </c>
      <c r="BR122" s="874"/>
      <c r="BS122" s="874"/>
      <c r="BT122" s="874"/>
      <c r="BU122" s="874"/>
      <c r="BV122" s="874">
        <v>5051072</v>
      </c>
      <c r="BW122" s="874"/>
      <c r="BX122" s="874"/>
      <c r="BY122" s="874"/>
      <c r="BZ122" s="874"/>
      <c r="CA122" s="874">
        <v>5027568</v>
      </c>
      <c r="CB122" s="874"/>
      <c r="CC122" s="874"/>
      <c r="CD122" s="874"/>
      <c r="CE122" s="874"/>
      <c r="CF122" s="875">
        <v>134.5</v>
      </c>
      <c r="CG122" s="876"/>
      <c r="CH122" s="876"/>
      <c r="CI122" s="876"/>
      <c r="CJ122" s="876"/>
      <c r="CK122" s="898"/>
      <c r="CL122" s="884"/>
      <c r="CM122" s="884"/>
      <c r="CN122" s="884"/>
      <c r="CO122" s="885"/>
      <c r="CP122" s="864" t="s">
        <v>469</v>
      </c>
      <c r="CQ122" s="865"/>
      <c r="CR122" s="865"/>
      <c r="CS122" s="865"/>
      <c r="CT122" s="865"/>
      <c r="CU122" s="865"/>
      <c r="CV122" s="865"/>
      <c r="CW122" s="865"/>
      <c r="CX122" s="865"/>
      <c r="CY122" s="865"/>
      <c r="CZ122" s="865"/>
      <c r="DA122" s="865"/>
      <c r="DB122" s="865"/>
      <c r="DC122" s="865"/>
      <c r="DD122" s="865"/>
      <c r="DE122" s="865"/>
      <c r="DF122" s="866"/>
      <c r="DG122" s="845" t="s">
        <v>437</v>
      </c>
      <c r="DH122" s="846"/>
      <c r="DI122" s="846"/>
      <c r="DJ122" s="846"/>
      <c r="DK122" s="846"/>
      <c r="DL122" s="846" t="s">
        <v>433</v>
      </c>
      <c r="DM122" s="846"/>
      <c r="DN122" s="846"/>
      <c r="DO122" s="846"/>
      <c r="DP122" s="846"/>
      <c r="DQ122" s="846" t="s">
        <v>437</v>
      </c>
      <c r="DR122" s="846"/>
      <c r="DS122" s="846"/>
      <c r="DT122" s="846"/>
      <c r="DU122" s="846"/>
      <c r="DV122" s="823" t="s">
        <v>128</v>
      </c>
      <c r="DW122" s="823"/>
      <c r="DX122" s="823"/>
      <c r="DY122" s="823"/>
      <c r="DZ122" s="824"/>
    </row>
    <row r="123" spans="1:130" s="233" customFormat="1" ht="26.25" customHeight="1" x14ac:dyDescent="0.2">
      <c r="A123" s="849"/>
      <c r="B123" s="850"/>
      <c r="C123" s="844" t="s">
        <v>454</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128</v>
      </c>
      <c r="AB123" s="809"/>
      <c r="AC123" s="809"/>
      <c r="AD123" s="809"/>
      <c r="AE123" s="810"/>
      <c r="AF123" s="811" t="s">
        <v>128</v>
      </c>
      <c r="AG123" s="809"/>
      <c r="AH123" s="809"/>
      <c r="AI123" s="809"/>
      <c r="AJ123" s="810"/>
      <c r="AK123" s="811" t="s">
        <v>128</v>
      </c>
      <c r="AL123" s="809"/>
      <c r="AM123" s="809"/>
      <c r="AN123" s="809"/>
      <c r="AO123" s="810"/>
      <c r="AP123" s="853" t="s">
        <v>433</v>
      </c>
      <c r="AQ123" s="854"/>
      <c r="AR123" s="854"/>
      <c r="AS123" s="854"/>
      <c r="AT123" s="855"/>
      <c r="AU123" s="915"/>
      <c r="AV123" s="916"/>
      <c r="AW123" s="916"/>
      <c r="AX123" s="916"/>
      <c r="AY123" s="916"/>
      <c r="AZ123" s="254" t="s">
        <v>184</v>
      </c>
      <c r="BA123" s="254"/>
      <c r="BB123" s="254"/>
      <c r="BC123" s="254"/>
      <c r="BD123" s="254"/>
      <c r="BE123" s="254"/>
      <c r="BF123" s="254"/>
      <c r="BG123" s="254"/>
      <c r="BH123" s="254"/>
      <c r="BI123" s="254"/>
      <c r="BJ123" s="254"/>
      <c r="BK123" s="254"/>
      <c r="BL123" s="254"/>
      <c r="BM123" s="254"/>
      <c r="BN123" s="254"/>
      <c r="BO123" s="906" t="s">
        <v>470</v>
      </c>
      <c r="BP123" s="907"/>
      <c r="BQ123" s="861">
        <v>7829151</v>
      </c>
      <c r="BR123" s="862"/>
      <c r="BS123" s="862"/>
      <c r="BT123" s="862"/>
      <c r="BU123" s="862"/>
      <c r="BV123" s="862">
        <v>7998654</v>
      </c>
      <c r="BW123" s="862"/>
      <c r="BX123" s="862"/>
      <c r="BY123" s="862"/>
      <c r="BZ123" s="862"/>
      <c r="CA123" s="862">
        <v>8800631</v>
      </c>
      <c r="CB123" s="862"/>
      <c r="CC123" s="862"/>
      <c r="CD123" s="862"/>
      <c r="CE123" s="862"/>
      <c r="CF123" s="777"/>
      <c r="CG123" s="778"/>
      <c r="CH123" s="778"/>
      <c r="CI123" s="778"/>
      <c r="CJ123" s="863"/>
      <c r="CK123" s="898"/>
      <c r="CL123" s="884"/>
      <c r="CM123" s="884"/>
      <c r="CN123" s="884"/>
      <c r="CO123" s="885"/>
      <c r="CP123" s="864" t="s">
        <v>471</v>
      </c>
      <c r="CQ123" s="865"/>
      <c r="CR123" s="865"/>
      <c r="CS123" s="865"/>
      <c r="CT123" s="865"/>
      <c r="CU123" s="865"/>
      <c r="CV123" s="865"/>
      <c r="CW123" s="865"/>
      <c r="CX123" s="865"/>
      <c r="CY123" s="865"/>
      <c r="CZ123" s="865"/>
      <c r="DA123" s="865"/>
      <c r="DB123" s="865"/>
      <c r="DC123" s="865"/>
      <c r="DD123" s="865"/>
      <c r="DE123" s="865"/>
      <c r="DF123" s="866"/>
      <c r="DG123" s="808" t="s">
        <v>433</v>
      </c>
      <c r="DH123" s="809"/>
      <c r="DI123" s="809"/>
      <c r="DJ123" s="809"/>
      <c r="DK123" s="810"/>
      <c r="DL123" s="811" t="s">
        <v>128</v>
      </c>
      <c r="DM123" s="809"/>
      <c r="DN123" s="809"/>
      <c r="DO123" s="809"/>
      <c r="DP123" s="810"/>
      <c r="DQ123" s="811" t="s">
        <v>437</v>
      </c>
      <c r="DR123" s="809"/>
      <c r="DS123" s="809"/>
      <c r="DT123" s="809"/>
      <c r="DU123" s="810"/>
      <c r="DV123" s="853" t="s">
        <v>433</v>
      </c>
      <c r="DW123" s="854"/>
      <c r="DX123" s="854"/>
      <c r="DY123" s="854"/>
      <c r="DZ123" s="855"/>
    </row>
    <row r="124" spans="1:130" s="233" customFormat="1" ht="26.25" customHeight="1" thickBot="1" x14ac:dyDescent="0.25">
      <c r="A124" s="849"/>
      <c r="B124" s="850"/>
      <c r="C124" s="844" t="s">
        <v>457</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437</v>
      </c>
      <c r="AB124" s="809"/>
      <c r="AC124" s="809"/>
      <c r="AD124" s="809"/>
      <c r="AE124" s="810"/>
      <c r="AF124" s="811" t="s">
        <v>128</v>
      </c>
      <c r="AG124" s="809"/>
      <c r="AH124" s="809"/>
      <c r="AI124" s="809"/>
      <c r="AJ124" s="810"/>
      <c r="AK124" s="811" t="s">
        <v>128</v>
      </c>
      <c r="AL124" s="809"/>
      <c r="AM124" s="809"/>
      <c r="AN124" s="809"/>
      <c r="AO124" s="810"/>
      <c r="AP124" s="853" t="s">
        <v>128</v>
      </c>
      <c r="AQ124" s="854"/>
      <c r="AR124" s="854"/>
      <c r="AS124" s="854"/>
      <c r="AT124" s="855"/>
      <c r="AU124" s="856" t="s">
        <v>472</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t="s">
        <v>128</v>
      </c>
      <c r="BR124" s="860"/>
      <c r="BS124" s="860"/>
      <c r="BT124" s="860"/>
      <c r="BU124" s="860"/>
      <c r="BV124" s="860" t="s">
        <v>433</v>
      </c>
      <c r="BW124" s="860"/>
      <c r="BX124" s="860"/>
      <c r="BY124" s="860"/>
      <c r="BZ124" s="860"/>
      <c r="CA124" s="860" t="s">
        <v>437</v>
      </c>
      <c r="CB124" s="860"/>
      <c r="CC124" s="860"/>
      <c r="CD124" s="860"/>
      <c r="CE124" s="860"/>
      <c r="CF124" s="755"/>
      <c r="CG124" s="756"/>
      <c r="CH124" s="756"/>
      <c r="CI124" s="756"/>
      <c r="CJ124" s="891"/>
      <c r="CK124" s="899"/>
      <c r="CL124" s="899"/>
      <c r="CM124" s="899"/>
      <c r="CN124" s="899"/>
      <c r="CO124" s="900"/>
      <c r="CP124" s="864" t="s">
        <v>473</v>
      </c>
      <c r="CQ124" s="865"/>
      <c r="CR124" s="865"/>
      <c r="CS124" s="865"/>
      <c r="CT124" s="865"/>
      <c r="CU124" s="865"/>
      <c r="CV124" s="865"/>
      <c r="CW124" s="865"/>
      <c r="CX124" s="865"/>
      <c r="CY124" s="865"/>
      <c r="CZ124" s="865"/>
      <c r="DA124" s="865"/>
      <c r="DB124" s="865"/>
      <c r="DC124" s="865"/>
      <c r="DD124" s="865"/>
      <c r="DE124" s="865"/>
      <c r="DF124" s="866"/>
      <c r="DG124" s="792" t="s">
        <v>128</v>
      </c>
      <c r="DH124" s="793"/>
      <c r="DI124" s="793"/>
      <c r="DJ124" s="793"/>
      <c r="DK124" s="794"/>
      <c r="DL124" s="795" t="s">
        <v>128</v>
      </c>
      <c r="DM124" s="793"/>
      <c r="DN124" s="793"/>
      <c r="DO124" s="793"/>
      <c r="DP124" s="794"/>
      <c r="DQ124" s="795" t="s">
        <v>128</v>
      </c>
      <c r="DR124" s="793"/>
      <c r="DS124" s="793"/>
      <c r="DT124" s="793"/>
      <c r="DU124" s="794"/>
      <c r="DV124" s="877" t="s">
        <v>128</v>
      </c>
      <c r="DW124" s="878"/>
      <c r="DX124" s="878"/>
      <c r="DY124" s="878"/>
      <c r="DZ124" s="879"/>
    </row>
    <row r="125" spans="1:130" s="233" customFormat="1" ht="26.25" customHeight="1" x14ac:dyDescent="0.2">
      <c r="A125" s="849"/>
      <c r="B125" s="850"/>
      <c r="C125" s="844" t="s">
        <v>459</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128</v>
      </c>
      <c r="AB125" s="809"/>
      <c r="AC125" s="809"/>
      <c r="AD125" s="809"/>
      <c r="AE125" s="810"/>
      <c r="AF125" s="811" t="s">
        <v>437</v>
      </c>
      <c r="AG125" s="809"/>
      <c r="AH125" s="809"/>
      <c r="AI125" s="809"/>
      <c r="AJ125" s="810"/>
      <c r="AK125" s="811" t="s">
        <v>437</v>
      </c>
      <c r="AL125" s="809"/>
      <c r="AM125" s="809"/>
      <c r="AN125" s="809"/>
      <c r="AO125" s="810"/>
      <c r="AP125" s="853" t="s">
        <v>437</v>
      </c>
      <c r="AQ125" s="854"/>
      <c r="AR125" s="854"/>
      <c r="AS125" s="854"/>
      <c r="AT125" s="855"/>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80" t="s">
        <v>474</v>
      </c>
      <c r="CL125" s="881"/>
      <c r="CM125" s="881"/>
      <c r="CN125" s="881"/>
      <c r="CO125" s="882"/>
      <c r="CP125" s="889" t="s">
        <v>475</v>
      </c>
      <c r="CQ125" s="837"/>
      <c r="CR125" s="837"/>
      <c r="CS125" s="837"/>
      <c r="CT125" s="837"/>
      <c r="CU125" s="837"/>
      <c r="CV125" s="837"/>
      <c r="CW125" s="837"/>
      <c r="CX125" s="837"/>
      <c r="CY125" s="837"/>
      <c r="CZ125" s="837"/>
      <c r="DA125" s="837"/>
      <c r="DB125" s="837"/>
      <c r="DC125" s="837"/>
      <c r="DD125" s="837"/>
      <c r="DE125" s="837"/>
      <c r="DF125" s="838"/>
      <c r="DG125" s="890" t="s">
        <v>128</v>
      </c>
      <c r="DH125" s="871"/>
      <c r="DI125" s="871"/>
      <c r="DJ125" s="871"/>
      <c r="DK125" s="871"/>
      <c r="DL125" s="871" t="s">
        <v>128</v>
      </c>
      <c r="DM125" s="871"/>
      <c r="DN125" s="871"/>
      <c r="DO125" s="871"/>
      <c r="DP125" s="871"/>
      <c r="DQ125" s="871" t="s">
        <v>437</v>
      </c>
      <c r="DR125" s="871"/>
      <c r="DS125" s="871"/>
      <c r="DT125" s="871"/>
      <c r="DU125" s="871"/>
      <c r="DV125" s="872" t="s">
        <v>128</v>
      </c>
      <c r="DW125" s="872"/>
      <c r="DX125" s="872"/>
      <c r="DY125" s="872"/>
      <c r="DZ125" s="873"/>
    </row>
    <row r="126" spans="1:130" s="233" customFormat="1" ht="26.25" customHeight="1" thickBot="1" x14ac:dyDescent="0.25">
      <c r="A126" s="849"/>
      <c r="B126" s="850"/>
      <c r="C126" s="844" t="s">
        <v>461</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128</v>
      </c>
      <c r="AB126" s="809"/>
      <c r="AC126" s="809"/>
      <c r="AD126" s="809"/>
      <c r="AE126" s="810"/>
      <c r="AF126" s="811" t="s">
        <v>433</v>
      </c>
      <c r="AG126" s="809"/>
      <c r="AH126" s="809"/>
      <c r="AI126" s="809"/>
      <c r="AJ126" s="810"/>
      <c r="AK126" s="811" t="s">
        <v>128</v>
      </c>
      <c r="AL126" s="809"/>
      <c r="AM126" s="809"/>
      <c r="AN126" s="809"/>
      <c r="AO126" s="810"/>
      <c r="AP126" s="853" t="s">
        <v>128</v>
      </c>
      <c r="AQ126" s="854"/>
      <c r="AR126" s="854"/>
      <c r="AS126" s="854"/>
      <c r="AT126" s="85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3"/>
      <c r="CL126" s="884"/>
      <c r="CM126" s="884"/>
      <c r="CN126" s="884"/>
      <c r="CO126" s="885"/>
      <c r="CP126" s="844" t="s">
        <v>476</v>
      </c>
      <c r="CQ126" s="781"/>
      <c r="CR126" s="781"/>
      <c r="CS126" s="781"/>
      <c r="CT126" s="781"/>
      <c r="CU126" s="781"/>
      <c r="CV126" s="781"/>
      <c r="CW126" s="781"/>
      <c r="CX126" s="781"/>
      <c r="CY126" s="781"/>
      <c r="CZ126" s="781"/>
      <c r="DA126" s="781"/>
      <c r="DB126" s="781"/>
      <c r="DC126" s="781"/>
      <c r="DD126" s="781"/>
      <c r="DE126" s="781"/>
      <c r="DF126" s="782"/>
      <c r="DG126" s="845" t="s">
        <v>128</v>
      </c>
      <c r="DH126" s="846"/>
      <c r="DI126" s="846"/>
      <c r="DJ126" s="846"/>
      <c r="DK126" s="846"/>
      <c r="DL126" s="846" t="s">
        <v>128</v>
      </c>
      <c r="DM126" s="846"/>
      <c r="DN126" s="846"/>
      <c r="DO126" s="846"/>
      <c r="DP126" s="846"/>
      <c r="DQ126" s="846" t="s">
        <v>128</v>
      </c>
      <c r="DR126" s="846"/>
      <c r="DS126" s="846"/>
      <c r="DT126" s="846"/>
      <c r="DU126" s="846"/>
      <c r="DV126" s="823" t="s">
        <v>437</v>
      </c>
      <c r="DW126" s="823"/>
      <c r="DX126" s="823"/>
      <c r="DY126" s="823"/>
      <c r="DZ126" s="824"/>
    </row>
    <row r="127" spans="1:130" s="233" customFormat="1" ht="26.25" customHeight="1" x14ac:dyDescent="0.2">
      <c r="A127" s="851"/>
      <c r="B127" s="852"/>
      <c r="C127" s="867" t="s">
        <v>477</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433</v>
      </c>
      <c r="AB127" s="809"/>
      <c r="AC127" s="809"/>
      <c r="AD127" s="809"/>
      <c r="AE127" s="810"/>
      <c r="AF127" s="811" t="s">
        <v>433</v>
      </c>
      <c r="AG127" s="809"/>
      <c r="AH127" s="809"/>
      <c r="AI127" s="809"/>
      <c r="AJ127" s="810"/>
      <c r="AK127" s="811" t="s">
        <v>128</v>
      </c>
      <c r="AL127" s="809"/>
      <c r="AM127" s="809"/>
      <c r="AN127" s="809"/>
      <c r="AO127" s="810"/>
      <c r="AP127" s="853" t="s">
        <v>128</v>
      </c>
      <c r="AQ127" s="854"/>
      <c r="AR127" s="854"/>
      <c r="AS127" s="854"/>
      <c r="AT127" s="855"/>
      <c r="AU127" s="235"/>
      <c r="AV127" s="235"/>
      <c r="AW127" s="235"/>
      <c r="AX127" s="870" t="s">
        <v>478</v>
      </c>
      <c r="AY127" s="841"/>
      <c r="AZ127" s="841"/>
      <c r="BA127" s="841"/>
      <c r="BB127" s="841"/>
      <c r="BC127" s="841"/>
      <c r="BD127" s="841"/>
      <c r="BE127" s="842"/>
      <c r="BF127" s="840" t="s">
        <v>479</v>
      </c>
      <c r="BG127" s="841"/>
      <c r="BH127" s="841"/>
      <c r="BI127" s="841"/>
      <c r="BJ127" s="841"/>
      <c r="BK127" s="841"/>
      <c r="BL127" s="842"/>
      <c r="BM127" s="840" t="s">
        <v>480</v>
      </c>
      <c r="BN127" s="841"/>
      <c r="BO127" s="841"/>
      <c r="BP127" s="841"/>
      <c r="BQ127" s="841"/>
      <c r="BR127" s="841"/>
      <c r="BS127" s="842"/>
      <c r="BT127" s="840" t="s">
        <v>481</v>
      </c>
      <c r="BU127" s="841"/>
      <c r="BV127" s="841"/>
      <c r="BW127" s="841"/>
      <c r="BX127" s="841"/>
      <c r="BY127" s="841"/>
      <c r="BZ127" s="843"/>
      <c r="CA127" s="235"/>
      <c r="CB127" s="235"/>
      <c r="CC127" s="235"/>
      <c r="CD127" s="258"/>
      <c r="CE127" s="258"/>
      <c r="CF127" s="258"/>
      <c r="CG127" s="235"/>
      <c r="CH127" s="235"/>
      <c r="CI127" s="235"/>
      <c r="CJ127" s="257"/>
      <c r="CK127" s="883"/>
      <c r="CL127" s="884"/>
      <c r="CM127" s="884"/>
      <c r="CN127" s="884"/>
      <c r="CO127" s="885"/>
      <c r="CP127" s="844" t="s">
        <v>482</v>
      </c>
      <c r="CQ127" s="781"/>
      <c r="CR127" s="781"/>
      <c r="CS127" s="781"/>
      <c r="CT127" s="781"/>
      <c r="CU127" s="781"/>
      <c r="CV127" s="781"/>
      <c r="CW127" s="781"/>
      <c r="CX127" s="781"/>
      <c r="CY127" s="781"/>
      <c r="CZ127" s="781"/>
      <c r="DA127" s="781"/>
      <c r="DB127" s="781"/>
      <c r="DC127" s="781"/>
      <c r="DD127" s="781"/>
      <c r="DE127" s="781"/>
      <c r="DF127" s="782"/>
      <c r="DG127" s="845" t="s">
        <v>128</v>
      </c>
      <c r="DH127" s="846"/>
      <c r="DI127" s="846"/>
      <c r="DJ127" s="846"/>
      <c r="DK127" s="846"/>
      <c r="DL127" s="846" t="s">
        <v>128</v>
      </c>
      <c r="DM127" s="846"/>
      <c r="DN127" s="846"/>
      <c r="DO127" s="846"/>
      <c r="DP127" s="846"/>
      <c r="DQ127" s="846" t="s">
        <v>128</v>
      </c>
      <c r="DR127" s="846"/>
      <c r="DS127" s="846"/>
      <c r="DT127" s="846"/>
      <c r="DU127" s="846"/>
      <c r="DV127" s="823" t="s">
        <v>128</v>
      </c>
      <c r="DW127" s="823"/>
      <c r="DX127" s="823"/>
      <c r="DY127" s="823"/>
      <c r="DZ127" s="824"/>
    </row>
    <row r="128" spans="1:130" s="233" customFormat="1" ht="26.25" customHeight="1" thickBot="1" x14ac:dyDescent="0.25">
      <c r="A128" s="825" t="s">
        <v>483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484</v>
      </c>
      <c r="X128" s="827"/>
      <c r="Y128" s="827"/>
      <c r="Z128" s="828"/>
      <c r="AA128" s="829">
        <v>14604</v>
      </c>
      <c r="AB128" s="830"/>
      <c r="AC128" s="830"/>
      <c r="AD128" s="830"/>
      <c r="AE128" s="831"/>
      <c r="AF128" s="832">
        <v>17540</v>
      </c>
      <c r="AG128" s="830"/>
      <c r="AH128" s="830"/>
      <c r="AI128" s="830"/>
      <c r="AJ128" s="831"/>
      <c r="AK128" s="832">
        <v>17529</v>
      </c>
      <c r="AL128" s="830"/>
      <c r="AM128" s="830"/>
      <c r="AN128" s="830"/>
      <c r="AO128" s="831"/>
      <c r="AP128" s="833"/>
      <c r="AQ128" s="834"/>
      <c r="AR128" s="834"/>
      <c r="AS128" s="834"/>
      <c r="AT128" s="835"/>
      <c r="AU128" s="235"/>
      <c r="AV128" s="235"/>
      <c r="AW128" s="235"/>
      <c r="AX128" s="836" t="s">
        <v>485</v>
      </c>
      <c r="AY128" s="837"/>
      <c r="AZ128" s="837"/>
      <c r="BA128" s="837"/>
      <c r="BB128" s="837"/>
      <c r="BC128" s="837"/>
      <c r="BD128" s="837"/>
      <c r="BE128" s="838"/>
      <c r="BF128" s="815" t="s">
        <v>433</v>
      </c>
      <c r="BG128" s="816"/>
      <c r="BH128" s="816"/>
      <c r="BI128" s="816"/>
      <c r="BJ128" s="816"/>
      <c r="BK128" s="816"/>
      <c r="BL128" s="839"/>
      <c r="BM128" s="815">
        <v>15</v>
      </c>
      <c r="BN128" s="816"/>
      <c r="BO128" s="816"/>
      <c r="BP128" s="816"/>
      <c r="BQ128" s="816"/>
      <c r="BR128" s="816"/>
      <c r="BS128" s="839"/>
      <c r="BT128" s="815">
        <v>20</v>
      </c>
      <c r="BU128" s="816"/>
      <c r="BV128" s="816"/>
      <c r="BW128" s="816"/>
      <c r="BX128" s="816"/>
      <c r="BY128" s="816"/>
      <c r="BZ128" s="817"/>
      <c r="CA128" s="258"/>
      <c r="CB128" s="258"/>
      <c r="CC128" s="258"/>
      <c r="CD128" s="258"/>
      <c r="CE128" s="258"/>
      <c r="CF128" s="258"/>
      <c r="CG128" s="235"/>
      <c r="CH128" s="235"/>
      <c r="CI128" s="235"/>
      <c r="CJ128" s="257"/>
      <c r="CK128" s="886"/>
      <c r="CL128" s="887"/>
      <c r="CM128" s="887"/>
      <c r="CN128" s="887"/>
      <c r="CO128" s="888"/>
      <c r="CP128" s="818" t="s">
        <v>486</v>
      </c>
      <c r="CQ128" s="759"/>
      <c r="CR128" s="759"/>
      <c r="CS128" s="759"/>
      <c r="CT128" s="759"/>
      <c r="CU128" s="759"/>
      <c r="CV128" s="759"/>
      <c r="CW128" s="759"/>
      <c r="CX128" s="759"/>
      <c r="CY128" s="759"/>
      <c r="CZ128" s="759"/>
      <c r="DA128" s="759"/>
      <c r="DB128" s="759"/>
      <c r="DC128" s="759"/>
      <c r="DD128" s="759"/>
      <c r="DE128" s="759"/>
      <c r="DF128" s="760"/>
      <c r="DG128" s="819" t="s">
        <v>128</v>
      </c>
      <c r="DH128" s="820"/>
      <c r="DI128" s="820"/>
      <c r="DJ128" s="820"/>
      <c r="DK128" s="820"/>
      <c r="DL128" s="820" t="s">
        <v>433</v>
      </c>
      <c r="DM128" s="820"/>
      <c r="DN128" s="820"/>
      <c r="DO128" s="820"/>
      <c r="DP128" s="820"/>
      <c r="DQ128" s="820" t="s">
        <v>128</v>
      </c>
      <c r="DR128" s="820"/>
      <c r="DS128" s="820"/>
      <c r="DT128" s="820"/>
      <c r="DU128" s="820"/>
      <c r="DV128" s="821" t="s">
        <v>128</v>
      </c>
      <c r="DW128" s="821"/>
      <c r="DX128" s="821"/>
      <c r="DY128" s="821"/>
      <c r="DZ128" s="822"/>
    </row>
    <row r="129" spans="1:131" s="233" customFormat="1" ht="26.25" customHeight="1" x14ac:dyDescent="0.2">
      <c r="A129" s="803" t="s">
        <v>107</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487</v>
      </c>
      <c r="X129" s="806"/>
      <c r="Y129" s="806"/>
      <c r="Z129" s="807"/>
      <c r="AA129" s="808">
        <v>3819308</v>
      </c>
      <c r="AB129" s="809"/>
      <c r="AC129" s="809"/>
      <c r="AD129" s="809"/>
      <c r="AE129" s="810"/>
      <c r="AF129" s="811">
        <v>4037314</v>
      </c>
      <c r="AG129" s="809"/>
      <c r="AH129" s="809"/>
      <c r="AI129" s="809"/>
      <c r="AJ129" s="810"/>
      <c r="AK129" s="811">
        <v>4254818</v>
      </c>
      <c r="AL129" s="809"/>
      <c r="AM129" s="809"/>
      <c r="AN129" s="809"/>
      <c r="AO129" s="810"/>
      <c r="AP129" s="812"/>
      <c r="AQ129" s="813"/>
      <c r="AR129" s="813"/>
      <c r="AS129" s="813"/>
      <c r="AT129" s="814"/>
      <c r="AU129" s="236"/>
      <c r="AV129" s="236"/>
      <c r="AW129" s="236"/>
      <c r="AX129" s="780" t="s">
        <v>488</v>
      </c>
      <c r="AY129" s="781"/>
      <c r="AZ129" s="781"/>
      <c r="BA129" s="781"/>
      <c r="BB129" s="781"/>
      <c r="BC129" s="781"/>
      <c r="BD129" s="781"/>
      <c r="BE129" s="782"/>
      <c r="BF129" s="799" t="s">
        <v>433</v>
      </c>
      <c r="BG129" s="800"/>
      <c r="BH129" s="800"/>
      <c r="BI129" s="800"/>
      <c r="BJ129" s="800"/>
      <c r="BK129" s="800"/>
      <c r="BL129" s="801"/>
      <c r="BM129" s="799">
        <v>20</v>
      </c>
      <c r="BN129" s="800"/>
      <c r="BO129" s="800"/>
      <c r="BP129" s="800"/>
      <c r="BQ129" s="800"/>
      <c r="BR129" s="800"/>
      <c r="BS129" s="801"/>
      <c r="BT129" s="799">
        <v>30</v>
      </c>
      <c r="BU129" s="800"/>
      <c r="BV129" s="800"/>
      <c r="BW129" s="800"/>
      <c r="BX129" s="800"/>
      <c r="BY129" s="800"/>
      <c r="BZ129" s="802"/>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03" t="s">
        <v>489</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490</v>
      </c>
      <c r="X130" s="806"/>
      <c r="Y130" s="806"/>
      <c r="Z130" s="807"/>
      <c r="AA130" s="808">
        <v>518382</v>
      </c>
      <c r="AB130" s="809"/>
      <c r="AC130" s="809"/>
      <c r="AD130" s="809"/>
      <c r="AE130" s="810"/>
      <c r="AF130" s="811">
        <v>527764</v>
      </c>
      <c r="AG130" s="809"/>
      <c r="AH130" s="809"/>
      <c r="AI130" s="809"/>
      <c r="AJ130" s="810"/>
      <c r="AK130" s="811">
        <v>518120</v>
      </c>
      <c r="AL130" s="809"/>
      <c r="AM130" s="809"/>
      <c r="AN130" s="809"/>
      <c r="AO130" s="810"/>
      <c r="AP130" s="812"/>
      <c r="AQ130" s="813"/>
      <c r="AR130" s="813"/>
      <c r="AS130" s="813"/>
      <c r="AT130" s="814"/>
      <c r="AU130" s="236"/>
      <c r="AV130" s="236"/>
      <c r="AW130" s="236"/>
      <c r="AX130" s="780" t="s">
        <v>491</v>
      </c>
      <c r="AY130" s="781"/>
      <c r="AZ130" s="781"/>
      <c r="BA130" s="781"/>
      <c r="BB130" s="781"/>
      <c r="BC130" s="781"/>
      <c r="BD130" s="781"/>
      <c r="BE130" s="782"/>
      <c r="BF130" s="783">
        <v>4.9000000000000004</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492</v>
      </c>
      <c r="X131" s="790"/>
      <c r="Y131" s="790"/>
      <c r="Z131" s="791"/>
      <c r="AA131" s="792">
        <v>3300926</v>
      </c>
      <c r="AB131" s="793"/>
      <c r="AC131" s="793"/>
      <c r="AD131" s="793"/>
      <c r="AE131" s="794"/>
      <c r="AF131" s="795">
        <v>3509550</v>
      </c>
      <c r="AG131" s="793"/>
      <c r="AH131" s="793"/>
      <c r="AI131" s="793"/>
      <c r="AJ131" s="794"/>
      <c r="AK131" s="795">
        <v>3736698</v>
      </c>
      <c r="AL131" s="793"/>
      <c r="AM131" s="793"/>
      <c r="AN131" s="793"/>
      <c r="AO131" s="794"/>
      <c r="AP131" s="796"/>
      <c r="AQ131" s="797"/>
      <c r="AR131" s="797"/>
      <c r="AS131" s="797"/>
      <c r="AT131" s="798"/>
      <c r="AU131" s="236"/>
      <c r="AV131" s="236"/>
      <c r="AW131" s="236"/>
      <c r="AX131" s="758" t="s">
        <v>493</v>
      </c>
      <c r="AY131" s="759"/>
      <c r="AZ131" s="759"/>
      <c r="BA131" s="759"/>
      <c r="BB131" s="759"/>
      <c r="BC131" s="759"/>
      <c r="BD131" s="759"/>
      <c r="BE131" s="760"/>
      <c r="BF131" s="761" t="s">
        <v>433</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767" t="s">
        <v>494</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495</v>
      </c>
      <c r="W132" s="771"/>
      <c r="X132" s="771"/>
      <c r="Y132" s="771"/>
      <c r="Z132" s="772"/>
      <c r="AA132" s="773">
        <v>6.555705884</v>
      </c>
      <c r="AB132" s="774"/>
      <c r="AC132" s="774"/>
      <c r="AD132" s="774"/>
      <c r="AE132" s="775"/>
      <c r="AF132" s="776">
        <v>5.0057129829999996</v>
      </c>
      <c r="AG132" s="774"/>
      <c r="AH132" s="774"/>
      <c r="AI132" s="774"/>
      <c r="AJ132" s="775"/>
      <c r="AK132" s="776">
        <v>3.1676094780000001</v>
      </c>
      <c r="AL132" s="774"/>
      <c r="AM132" s="774"/>
      <c r="AN132" s="774"/>
      <c r="AO132" s="775"/>
      <c r="AP132" s="777"/>
      <c r="AQ132" s="778"/>
      <c r="AR132" s="778"/>
      <c r="AS132" s="778"/>
      <c r="AT132" s="77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496</v>
      </c>
      <c r="W133" s="750"/>
      <c r="X133" s="750"/>
      <c r="Y133" s="750"/>
      <c r="Z133" s="751"/>
      <c r="AA133" s="752">
        <v>6.7</v>
      </c>
      <c r="AB133" s="753"/>
      <c r="AC133" s="753"/>
      <c r="AD133" s="753"/>
      <c r="AE133" s="754"/>
      <c r="AF133" s="752">
        <v>5.6</v>
      </c>
      <c r="AG133" s="753"/>
      <c r="AH133" s="753"/>
      <c r="AI133" s="753"/>
      <c r="AJ133" s="754"/>
      <c r="AK133" s="752">
        <v>4.9000000000000004</v>
      </c>
      <c r="AL133" s="753"/>
      <c r="AM133" s="753"/>
      <c r="AN133" s="753"/>
      <c r="AO133" s="754"/>
      <c r="AP133" s="755"/>
      <c r="AQ133" s="756"/>
      <c r="AR133" s="756"/>
      <c r="AS133" s="756"/>
      <c r="AT133" s="75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VoclnXf/AL8vAMFkxdu0HVa40eBV1zY2SPTP5ZvTOI3xG1cyi/D/ZkGJrTWtF5gjzUhyGdqA5+vGdLlpeWj/MA==" saltValue="AzyJKjoh0zEki3SLeBimN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497</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m2c50KO6LlziNnplnBaMSc8H6FOCc0SiJzSXiXE5ihA/0A26vLhAMtmQ8Omin0kKG9Qn38NUd421UMneIUQpGw==" saltValue="k00IJum2ABVcSrEG+xJCP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498</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499</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7" t="s">
        <v>500</v>
      </c>
      <c r="AP7" s="275"/>
      <c r="AQ7" s="276" t="s">
        <v>501</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8"/>
      <c r="AP8" s="281" t="s">
        <v>502</v>
      </c>
      <c r="AQ8" s="282" t="s">
        <v>503</v>
      </c>
      <c r="AR8" s="283" t="s">
        <v>504</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9" t="s">
        <v>505</v>
      </c>
      <c r="AL9" s="1160"/>
      <c r="AM9" s="1160"/>
      <c r="AN9" s="1161"/>
      <c r="AO9" s="284">
        <v>1266926</v>
      </c>
      <c r="AP9" s="284">
        <v>121283</v>
      </c>
      <c r="AQ9" s="285">
        <v>102574</v>
      </c>
      <c r="AR9" s="286">
        <v>18.2</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9" t="s">
        <v>506</v>
      </c>
      <c r="AL10" s="1160"/>
      <c r="AM10" s="1160"/>
      <c r="AN10" s="1161"/>
      <c r="AO10" s="287">
        <v>141289</v>
      </c>
      <c r="AP10" s="287">
        <v>13526</v>
      </c>
      <c r="AQ10" s="288">
        <v>16361</v>
      </c>
      <c r="AR10" s="289">
        <v>-17.3</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9" t="s">
        <v>507</v>
      </c>
      <c r="AL11" s="1160"/>
      <c r="AM11" s="1160"/>
      <c r="AN11" s="1161"/>
      <c r="AO11" s="287">
        <v>4182</v>
      </c>
      <c r="AP11" s="287">
        <v>400</v>
      </c>
      <c r="AQ11" s="288">
        <v>763</v>
      </c>
      <c r="AR11" s="289">
        <v>-47.6</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9" t="s">
        <v>508</v>
      </c>
      <c r="AL12" s="1160"/>
      <c r="AM12" s="1160"/>
      <c r="AN12" s="1161"/>
      <c r="AO12" s="287" t="s">
        <v>509</v>
      </c>
      <c r="AP12" s="287" t="s">
        <v>509</v>
      </c>
      <c r="AQ12" s="288" t="s">
        <v>509</v>
      </c>
      <c r="AR12" s="289" t="s">
        <v>509</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9" t="s">
        <v>510</v>
      </c>
      <c r="AL13" s="1160"/>
      <c r="AM13" s="1160"/>
      <c r="AN13" s="1161"/>
      <c r="AO13" s="287">
        <v>43424</v>
      </c>
      <c r="AP13" s="287">
        <v>4157</v>
      </c>
      <c r="AQ13" s="288">
        <v>4354</v>
      </c>
      <c r="AR13" s="289">
        <v>-4.5</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9" t="s">
        <v>511</v>
      </c>
      <c r="AL14" s="1160"/>
      <c r="AM14" s="1160"/>
      <c r="AN14" s="1161"/>
      <c r="AO14" s="287">
        <v>17380</v>
      </c>
      <c r="AP14" s="287">
        <v>1664</v>
      </c>
      <c r="AQ14" s="288">
        <v>2046</v>
      </c>
      <c r="AR14" s="289">
        <v>-18.7</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2" t="s">
        <v>512</v>
      </c>
      <c r="AL15" s="1163"/>
      <c r="AM15" s="1163"/>
      <c r="AN15" s="1164"/>
      <c r="AO15" s="287">
        <v>-85806</v>
      </c>
      <c r="AP15" s="287">
        <v>-8214</v>
      </c>
      <c r="AQ15" s="288">
        <v>-7552</v>
      </c>
      <c r="AR15" s="289">
        <v>8.8000000000000007</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2" t="s">
        <v>184</v>
      </c>
      <c r="AL16" s="1163"/>
      <c r="AM16" s="1163"/>
      <c r="AN16" s="1164"/>
      <c r="AO16" s="287">
        <v>1387395</v>
      </c>
      <c r="AP16" s="287">
        <v>132816</v>
      </c>
      <c r="AQ16" s="288">
        <v>118546</v>
      </c>
      <c r="AR16" s="289">
        <v>12</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513</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514</v>
      </c>
      <c r="AP20" s="296" t="s">
        <v>515</v>
      </c>
      <c r="AQ20" s="297" t="s">
        <v>516</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5" t="s">
        <v>517</v>
      </c>
      <c r="AL21" s="1166"/>
      <c r="AM21" s="1166"/>
      <c r="AN21" s="1167"/>
      <c r="AO21" s="300">
        <v>13.79</v>
      </c>
      <c r="AP21" s="301">
        <v>10.45</v>
      </c>
      <c r="AQ21" s="302">
        <v>3.34</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5" t="s">
        <v>518</v>
      </c>
      <c r="AL22" s="1166"/>
      <c r="AM22" s="1166"/>
      <c r="AN22" s="1167"/>
      <c r="AO22" s="305">
        <v>96</v>
      </c>
      <c r="AP22" s="306">
        <v>96.7</v>
      </c>
      <c r="AQ22" s="307">
        <v>-0.7</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58" t="s">
        <v>519</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70"/>
    </row>
    <row r="27" spans="1:46" ht="13.2" x14ac:dyDescent="0.2">
      <c r="A27" s="312"/>
      <c r="AO27" s="265"/>
      <c r="AP27" s="265"/>
      <c r="AQ27" s="265"/>
      <c r="AR27" s="265"/>
      <c r="AS27" s="265"/>
      <c r="AT27" s="265"/>
    </row>
    <row r="28" spans="1:46" ht="16.2" x14ac:dyDescent="0.2">
      <c r="A28" s="266" t="s">
        <v>520</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521</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7" t="s">
        <v>500</v>
      </c>
      <c r="AP30" s="275"/>
      <c r="AQ30" s="276" t="s">
        <v>501</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8"/>
      <c r="AP31" s="281" t="s">
        <v>502</v>
      </c>
      <c r="AQ31" s="282" t="s">
        <v>503</v>
      </c>
      <c r="AR31" s="283" t="s">
        <v>504</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9" t="s">
        <v>522</v>
      </c>
      <c r="AL32" s="1150"/>
      <c r="AM32" s="1150"/>
      <c r="AN32" s="1151"/>
      <c r="AO32" s="315">
        <v>435238</v>
      </c>
      <c r="AP32" s="315">
        <v>41666</v>
      </c>
      <c r="AQ32" s="316">
        <v>59538</v>
      </c>
      <c r="AR32" s="317">
        <v>-30</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9" t="s">
        <v>523</v>
      </c>
      <c r="AL33" s="1150"/>
      <c r="AM33" s="1150"/>
      <c r="AN33" s="1151"/>
      <c r="AO33" s="315" t="s">
        <v>509</v>
      </c>
      <c r="AP33" s="315" t="s">
        <v>509</v>
      </c>
      <c r="AQ33" s="316" t="s">
        <v>509</v>
      </c>
      <c r="AR33" s="317" t="s">
        <v>509</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9" t="s">
        <v>524</v>
      </c>
      <c r="AL34" s="1150"/>
      <c r="AM34" s="1150"/>
      <c r="AN34" s="1151"/>
      <c r="AO34" s="315" t="s">
        <v>509</v>
      </c>
      <c r="AP34" s="315" t="s">
        <v>509</v>
      </c>
      <c r="AQ34" s="316" t="s">
        <v>509</v>
      </c>
      <c r="AR34" s="317" t="s">
        <v>509</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9" t="s">
        <v>525</v>
      </c>
      <c r="AL35" s="1150"/>
      <c r="AM35" s="1150"/>
      <c r="AN35" s="1151"/>
      <c r="AO35" s="315">
        <v>188641</v>
      </c>
      <c r="AP35" s="315">
        <v>18059</v>
      </c>
      <c r="AQ35" s="316">
        <v>21589</v>
      </c>
      <c r="AR35" s="317">
        <v>-16.399999999999999</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9" t="s">
        <v>526</v>
      </c>
      <c r="AL36" s="1150"/>
      <c r="AM36" s="1150"/>
      <c r="AN36" s="1151"/>
      <c r="AO36" s="315">
        <v>30134</v>
      </c>
      <c r="AP36" s="315">
        <v>2885</v>
      </c>
      <c r="AQ36" s="316">
        <v>5101</v>
      </c>
      <c r="AR36" s="317">
        <v>-43.4</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9" t="s">
        <v>527</v>
      </c>
      <c r="AL37" s="1150"/>
      <c r="AM37" s="1150"/>
      <c r="AN37" s="1151"/>
      <c r="AO37" s="315" t="s">
        <v>509</v>
      </c>
      <c r="AP37" s="315" t="s">
        <v>509</v>
      </c>
      <c r="AQ37" s="316">
        <v>610</v>
      </c>
      <c r="AR37" s="317" t="s">
        <v>509</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2" t="s">
        <v>528</v>
      </c>
      <c r="AL38" s="1153"/>
      <c r="AM38" s="1153"/>
      <c r="AN38" s="1154"/>
      <c r="AO38" s="318" t="s">
        <v>509</v>
      </c>
      <c r="AP38" s="318" t="s">
        <v>509</v>
      </c>
      <c r="AQ38" s="319">
        <v>3</v>
      </c>
      <c r="AR38" s="307" t="s">
        <v>509</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2" t="s">
        <v>529</v>
      </c>
      <c r="AL39" s="1153"/>
      <c r="AM39" s="1153"/>
      <c r="AN39" s="1154"/>
      <c r="AO39" s="315">
        <v>-17529</v>
      </c>
      <c r="AP39" s="315">
        <v>-1678</v>
      </c>
      <c r="AQ39" s="316">
        <v>-1700</v>
      </c>
      <c r="AR39" s="317">
        <v>-1.3</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9" t="s">
        <v>530</v>
      </c>
      <c r="AL40" s="1150"/>
      <c r="AM40" s="1150"/>
      <c r="AN40" s="1151"/>
      <c r="AO40" s="315">
        <v>-518120</v>
      </c>
      <c r="AP40" s="315">
        <v>-49600</v>
      </c>
      <c r="AQ40" s="316">
        <v>-57744</v>
      </c>
      <c r="AR40" s="317">
        <v>-14.1</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5" t="s">
        <v>296</v>
      </c>
      <c r="AL41" s="1156"/>
      <c r="AM41" s="1156"/>
      <c r="AN41" s="1157"/>
      <c r="AO41" s="315">
        <v>118364</v>
      </c>
      <c r="AP41" s="315">
        <v>11331</v>
      </c>
      <c r="AQ41" s="316">
        <v>27397</v>
      </c>
      <c r="AR41" s="317">
        <v>-58.6</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531</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532</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533</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2" t="s">
        <v>500</v>
      </c>
      <c r="AN49" s="1144" t="s">
        <v>534</v>
      </c>
      <c r="AO49" s="1145"/>
      <c r="AP49" s="1145"/>
      <c r="AQ49" s="1145"/>
      <c r="AR49" s="1146"/>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3"/>
      <c r="AN50" s="331" t="s">
        <v>535</v>
      </c>
      <c r="AO50" s="332" t="s">
        <v>536</v>
      </c>
      <c r="AP50" s="333" t="s">
        <v>537</v>
      </c>
      <c r="AQ50" s="334" t="s">
        <v>538</v>
      </c>
      <c r="AR50" s="335" t="s">
        <v>539</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540</v>
      </c>
      <c r="AL51" s="328"/>
      <c r="AM51" s="336">
        <v>868735</v>
      </c>
      <c r="AN51" s="337">
        <v>77207</v>
      </c>
      <c r="AO51" s="338">
        <v>-17.2</v>
      </c>
      <c r="AP51" s="339">
        <v>82993</v>
      </c>
      <c r="AQ51" s="340">
        <v>5.2</v>
      </c>
      <c r="AR51" s="341">
        <v>-22.4</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541</v>
      </c>
      <c r="AM52" s="344">
        <v>581723</v>
      </c>
      <c r="AN52" s="345">
        <v>51700</v>
      </c>
      <c r="AO52" s="346">
        <v>-26.2</v>
      </c>
      <c r="AP52" s="347">
        <v>46787</v>
      </c>
      <c r="AQ52" s="348">
        <v>-4.9000000000000004</v>
      </c>
      <c r="AR52" s="349">
        <v>-21.3</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542</v>
      </c>
      <c r="AL53" s="328"/>
      <c r="AM53" s="336">
        <v>1392069</v>
      </c>
      <c r="AN53" s="337">
        <v>126162</v>
      </c>
      <c r="AO53" s="338">
        <v>63.4</v>
      </c>
      <c r="AP53" s="339">
        <v>108252</v>
      </c>
      <c r="AQ53" s="340">
        <v>30.4</v>
      </c>
      <c r="AR53" s="341">
        <v>33</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541</v>
      </c>
      <c r="AM54" s="344">
        <v>876296</v>
      </c>
      <c r="AN54" s="345">
        <v>79418</v>
      </c>
      <c r="AO54" s="346">
        <v>53.6</v>
      </c>
      <c r="AP54" s="347">
        <v>50321</v>
      </c>
      <c r="AQ54" s="348">
        <v>7.6</v>
      </c>
      <c r="AR54" s="349">
        <v>46</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543</v>
      </c>
      <c r="AL55" s="328"/>
      <c r="AM55" s="336">
        <v>796109</v>
      </c>
      <c r="AN55" s="337">
        <v>73111</v>
      </c>
      <c r="AO55" s="338">
        <v>-42</v>
      </c>
      <c r="AP55" s="339">
        <v>93492</v>
      </c>
      <c r="AQ55" s="340">
        <v>-13.6</v>
      </c>
      <c r="AR55" s="341">
        <v>-28.4</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541</v>
      </c>
      <c r="AM56" s="344">
        <v>397278</v>
      </c>
      <c r="AN56" s="345">
        <v>36484</v>
      </c>
      <c r="AO56" s="346">
        <v>-54.1</v>
      </c>
      <c r="AP56" s="347">
        <v>53316</v>
      </c>
      <c r="AQ56" s="348">
        <v>6</v>
      </c>
      <c r="AR56" s="349">
        <v>-60.1</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544</v>
      </c>
      <c r="AL57" s="328"/>
      <c r="AM57" s="336">
        <v>935867</v>
      </c>
      <c r="AN57" s="337">
        <v>87768</v>
      </c>
      <c r="AO57" s="338">
        <v>20</v>
      </c>
      <c r="AP57" s="339">
        <v>94796</v>
      </c>
      <c r="AQ57" s="340">
        <v>1.4</v>
      </c>
      <c r="AR57" s="341">
        <v>18.600000000000001</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541</v>
      </c>
      <c r="AM58" s="344">
        <v>486816</v>
      </c>
      <c r="AN58" s="345">
        <v>45655</v>
      </c>
      <c r="AO58" s="346">
        <v>25.1</v>
      </c>
      <c r="AP58" s="347">
        <v>55781</v>
      </c>
      <c r="AQ58" s="348">
        <v>4.5999999999999996</v>
      </c>
      <c r="AR58" s="349">
        <v>20.5</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545</v>
      </c>
      <c r="AL59" s="328"/>
      <c r="AM59" s="336">
        <v>699352</v>
      </c>
      <c r="AN59" s="337">
        <v>66949</v>
      </c>
      <c r="AO59" s="338">
        <v>-23.7</v>
      </c>
      <c r="AP59" s="339">
        <v>85942</v>
      </c>
      <c r="AQ59" s="340">
        <v>-9.3000000000000007</v>
      </c>
      <c r="AR59" s="341">
        <v>-14.4</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541</v>
      </c>
      <c r="AM60" s="344">
        <v>569488</v>
      </c>
      <c r="AN60" s="345">
        <v>54517</v>
      </c>
      <c r="AO60" s="346">
        <v>19.399999999999999</v>
      </c>
      <c r="AP60" s="347">
        <v>48630</v>
      </c>
      <c r="AQ60" s="348">
        <v>-12.8</v>
      </c>
      <c r="AR60" s="349">
        <v>32.200000000000003</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546</v>
      </c>
      <c r="AL61" s="350"/>
      <c r="AM61" s="351">
        <v>938426</v>
      </c>
      <c r="AN61" s="352">
        <v>86239</v>
      </c>
      <c r="AO61" s="353">
        <v>0.1</v>
      </c>
      <c r="AP61" s="354">
        <v>93095</v>
      </c>
      <c r="AQ61" s="355">
        <v>2.8</v>
      </c>
      <c r="AR61" s="341">
        <v>-2.7</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541</v>
      </c>
      <c r="AM62" s="344">
        <v>582320</v>
      </c>
      <c r="AN62" s="345">
        <v>53555</v>
      </c>
      <c r="AO62" s="346">
        <v>3.6</v>
      </c>
      <c r="AP62" s="347">
        <v>50967</v>
      </c>
      <c r="AQ62" s="348">
        <v>0.1</v>
      </c>
      <c r="AR62" s="349">
        <v>3.5</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PTajqNZbNeGgFPJMsVhtUDPEXwmvPnaLSYgnas2G6M2yMEjiT+YPfo3cr8ViKw5o21GHCSdwbUBkVqgMDvSsLg==" saltValue="w0lrhzUPoVlaf8weIVOcu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548</v>
      </c>
    </row>
    <row r="120" spans="125:125" ht="13.5" hidden="1" customHeight="1" x14ac:dyDescent="0.2"/>
    <row r="121" spans="125:125" ht="13.5" hidden="1" customHeight="1" x14ac:dyDescent="0.2">
      <c r="DU121" s="262"/>
    </row>
  </sheetData>
  <sheetProtection algorithmName="SHA-512" hashValue="bj0InmpzZ61Ly7cR2Xjd9BjLiUBGaEt3KqZTtcpNwbPJpOIkkc02QHityU/Ty0uSzt8h1oRGCoyZb4hzjM/jlA==" saltValue="A87FUfyHNRIcC/n1MZjKq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549</v>
      </c>
    </row>
  </sheetData>
  <sheetProtection algorithmName="SHA-512" hashValue="/nzM0pM9PbsyFsO4Az8JiNrLCQXKWw09JnFxgNzCRGnvGKE0lfjGuNuB/AwuuESetsiU4Q3ZCu/HYBZoYoyQnA==" saltValue="w5JI2g8aG4ys+ZWB/C3X0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2">
      <c r="B47" s="10"/>
      <c r="C47" s="1168" t="s">
        <v>3</v>
      </c>
      <c r="D47" s="1168"/>
      <c r="E47" s="1169"/>
      <c r="F47" s="11">
        <v>22.16</v>
      </c>
      <c r="G47" s="12">
        <v>21.97</v>
      </c>
      <c r="H47" s="12">
        <v>21.93</v>
      </c>
      <c r="I47" s="12">
        <v>20.77</v>
      </c>
      <c r="J47" s="13">
        <v>19.739999999999998</v>
      </c>
    </row>
    <row r="48" spans="2:10" ht="57.75" customHeight="1" x14ac:dyDescent="0.2">
      <c r="B48" s="14"/>
      <c r="C48" s="1170" t="s">
        <v>4</v>
      </c>
      <c r="D48" s="1170"/>
      <c r="E48" s="1171"/>
      <c r="F48" s="15">
        <v>7</v>
      </c>
      <c r="G48" s="16">
        <v>6.44</v>
      </c>
      <c r="H48" s="16">
        <v>7.97</v>
      </c>
      <c r="I48" s="16">
        <v>8.5399999999999991</v>
      </c>
      <c r="J48" s="17">
        <v>9.0299999999999994</v>
      </c>
    </row>
    <row r="49" spans="2:10" ht="57.75" customHeight="1" thickBot="1" x14ac:dyDescent="0.25">
      <c r="B49" s="18"/>
      <c r="C49" s="1172" t="s">
        <v>5</v>
      </c>
      <c r="D49" s="1172"/>
      <c r="E49" s="1173"/>
      <c r="F49" s="19">
        <v>1.75</v>
      </c>
      <c r="G49" s="20" t="s">
        <v>555</v>
      </c>
      <c r="H49" s="20">
        <v>1.57</v>
      </c>
      <c r="I49" s="20">
        <v>1.25</v>
      </c>
      <c r="J49" s="21">
        <v>0.96</v>
      </c>
    </row>
    <row r="50" spans="2:10" ht="13.2" x14ac:dyDescent="0.2"/>
  </sheetData>
  <sheetProtection algorithmName="SHA-512" hashValue="iBE+uLTFHDFOwpu+jyTwu8Z4b9UDKoqjdsxtmzAP5Pc2w+L1ZcaD37w1cDKcLIdxETy0EKtcZD59vGwpsJ+PpA==" saltValue="bLoicL5i/+3eqf1bhkM9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2023-03-14T00:25:10Z</cp:lastPrinted>
  <dcterms:created xsi:type="dcterms:W3CDTF">2023-02-20T05:33:13Z</dcterms:created>
  <dcterms:modified xsi:type="dcterms:W3CDTF">2023-10-26T23:55:53Z</dcterms:modified>
  <cp:category/>
</cp:coreProperties>
</file>